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深谷" sheetId="1" r:id="rId1"/>
  </sheets>
  <definedNames>
    <definedName name="_xlnm.Print_Area" localSheetId="0">'深谷'!$A$1:$M$32</definedName>
    <definedName name="_xlnm.Print_Titles" localSheetId="0">'深谷'!$A:$A,'深谷'!$1:$2</definedName>
  </definedNames>
  <calcPr fullCalcOnLoad="1"/>
</workbook>
</file>

<file path=xl/sharedStrings.xml><?xml version="1.0" encoding="utf-8"?>
<sst xmlns="http://schemas.openxmlformats.org/spreadsheetml/2006/main" count="86" uniqueCount="30">
  <si>
    <t>％</t>
  </si>
  <si>
    <t>平成18年度</t>
  </si>
  <si>
    <t>地目別面積の推移</t>
  </si>
  <si>
    <t>地目</t>
  </si>
  <si>
    <t>面積</t>
  </si>
  <si>
    <t>構成比</t>
  </si>
  <si>
    <t>平成23年度</t>
  </si>
  <si>
    <t>平成22年度</t>
  </si>
  <si>
    <t>平成21年度</t>
  </si>
  <si>
    <t>平成20年度</t>
  </si>
  <si>
    <t>平成19年度</t>
  </si>
  <si>
    <t>ha</t>
  </si>
  <si>
    <t>田</t>
  </si>
  <si>
    <t>畑</t>
  </si>
  <si>
    <t>宅　地</t>
  </si>
  <si>
    <t>池　沼</t>
  </si>
  <si>
    <t>山　林</t>
  </si>
  <si>
    <t>原　野</t>
  </si>
  <si>
    <t>雑種地</t>
  </si>
  <si>
    <t>その他</t>
  </si>
  <si>
    <t>総面積</t>
  </si>
  <si>
    <t>資産税課調</t>
  </si>
  <si>
    <t>※各年度の概要調書による</t>
  </si>
  <si>
    <t>平成25年度</t>
  </si>
  <si>
    <t>平成24年度</t>
  </si>
  <si>
    <t>平成26年度</t>
  </si>
  <si>
    <t>平成27年度</t>
  </si>
  <si>
    <t>平成28年度</t>
  </si>
  <si>
    <t>※端数処理のため、合計が一致しない場合があります。</t>
  </si>
  <si>
    <t>平成29年度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</si>
</sst>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_);[Red]\(0.0\)"/>
    <numFmt numFmtId="181" formatCode="#,##0_ "/>
    <numFmt numFmtId="182" formatCode="#,##0_);[Red]\(#,##0\)"/>
    <numFmt numFmtId="183" formatCode="#,##0.00;&quot;△ &quot;#,##0.00"/>
    <numFmt numFmtId="184" formatCode="#,##0;&quot;△ &quot;#,##0"/>
    <numFmt numFmtId="185" formatCode="#,##0.0;[Red]\-#,##0.0"/>
    <numFmt numFmtId="186" formatCode="0.0_ ;[Red]\-0.0\ "/>
    <numFmt numFmtId="187" formatCode="0.0"/>
    <numFmt numFmtId="188" formatCode="&quot;?&quot;#,##0;[Red]&quot;?&quot;\-#,##0"/>
    <numFmt numFmtId="189" formatCode="&quot;?&quot;#,##0.00;[Red]&quot;?&quot;\-#,##0.00"/>
    <numFmt numFmtId="190" formatCode="[$€-2]\ #,##0.00_);[Red]\([$€-2]\ #,##0.00\)"/>
    <numFmt numFmtId="191" formatCode="#,##0.0"/>
    <numFmt numFmtId="192" formatCode="#,##0.0_);[Red]\(#,##0.0\)"/>
  </numFmts>
  <fonts count="4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1" fontId="6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center"/>
    </xf>
    <xf numFmtId="0" fontId="47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/>
    </xf>
    <xf numFmtId="192" fontId="1" fillId="0" borderId="11" xfId="49" applyNumberFormat="1" applyFont="1" applyBorder="1" applyAlignment="1">
      <alignment horizontal="right" vertical="center"/>
    </xf>
    <xf numFmtId="192" fontId="1" fillId="0" borderId="10" xfId="0" applyNumberFormat="1" applyFont="1" applyFill="1" applyBorder="1" applyAlignment="1">
      <alignment vertical="center"/>
    </xf>
    <xf numFmtId="192" fontId="1" fillId="0" borderId="14" xfId="0" applyNumberFormat="1" applyFont="1" applyFill="1" applyBorder="1" applyAlignment="1">
      <alignment vertical="center"/>
    </xf>
    <xf numFmtId="192" fontId="1" fillId="0" borderId="11" xfId="0" applyNumberFormat="1" applyFont="1" applyBorder="1" applyAlignment="1">
      <alignment vertical="center"/>
    </xf>
    <xf numFmtId="192" fontId="1" fillId="0" borderId="11" xfId="49" applyNumberFormat="1" applyFont="1" applyBorder="1" applyAlignment="1">
      <alignment vertical="center"/>
    </xf>
    <xf numFmtId="192" fontId="1" fillId="0" borderId="16" xfId="49" applyNumberFormat="1" applyFont="1" applyBorder="1" applyAlignment="1">
      <alignment horizontal="right" vertical="center"/>
    </xf>
    <xf numFmtId="192" fontId="1" fillId="0" borderId="17" xfId="0" applyNumberFormat="1" applyFont="1" applyFill="1" applyBorder="1" applyAlignment="1">
      <alignment vertical="center"/>
    </xf>
    <xf numFmtId="192" fontId="1" fillId="0" borderId="16" xfId="0" applyNumberFormat="1" applyFont="1" applyBorder="1" applyAlignment="1">
      <alignment vertical="center"/>
    </xf>
    <xf numFmtId="192" fontId="1" fillId="0" borderId="16" xfId="49" applyNumberFormat="1" applyFont="1" applyBorder="1" applyAlignment="1">
      <alignment vertical="center"/>
    </xf>
    <xf numFmtId="192" fontId="1" fillId="0" borderId="18" xfId="0" applyNumberFormat="1" applyFont="1" applyFill="1" applyBorder="1" applyAlignment="1">
      <alignment vertical="center"/>
    </xf>
    <xf numFmtId="192" fontId="1" fillId="0" borderId="11" xfId="49" applyNumberFormat="1" applyFont="1" applyFill="1" applyBorder="1" applyAlignment="1">
      <alignment horizontal="right" vertical="center"/>
    </xf>
    <xf numFmtId="192" fontId="1" fillId="0" borderId="11" xfId="49" applyNumberFormat="1" applyFont="1" applyFill="1" applyBorder="1" applyAlignment="1">
      <alignment vertical="center"/>
    </xf>
    <xf numFmtId="192" fontId="1" fillId="0" borderId="16" xfId="49" applyNumberFormat="1" applyFont="1" applyFill="1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tabSelected="1" zoomScaleSheetLayoutView="100" zoomScalePageLayoutView="0" workbookViewId="0" topLeftCell="A1">
      <selection activeCell="D1" sqref="D1"/>
    </sheetView>
  </sheetViews>
  <sheetFormatPr defaultColWidth="9.00390625" defaultRowHeight="13.5"/>
  <cols>
    <col min="1" max="1" width="19.375" style="4" customWidth="1"/>
    <col min="2" max="2" width="14.375" style="4" customWidth="1"/>
    <col min="3" max="3" width="7.625" style="4" bestFit="1" customWidth="1"/>
    <col min="4" max="4" width="14.375" style="4" customWidth="1"/>
    <col min="5" max="5" width="7.375" style="4" bestFit="1" customWidth="1"/>
    <col min="6" max="6" width="14.50390625" style="4" customWidth="1"/>
    <col min="7" max="7" width="7.125" style="4" customWidth="1"/>
    <col min="8" max="8" width="15.25390625" style="4" customWidth="1"/>
    <col min="9" max="9" width="8.25390625" style="4" customWidth="1"/>
    <col min="10" max="10" width="15.50390625" style="4" customWidth="1"/>
    <col min="11" max="11" width="7.375" style="4" bestFit="1" customWidth="1"/>
    <col min="12" max="12" width="16.00390625" style="4" customWidth="1"/>
    <col min="13" max="13" width="7.375" style="4" bestFit="1" customWidth="1"/>
    <col min="14" max="14" width="8.00390625" style="4" customWidth="1"/>
    <col min="15" max="15" width="15.625" style="4" customWidth="1"/>
    <col min="16" max="16" width="7.625" style="4" customWidth="1"/>
    <col min="17" max="17" width="15.625" style="4" customWidth="1"/>
    <col min="18" max="18" width="7.625" style="4" customWidth="1"/>
    <col min="19" max="16384" width="9.00390625" style="4" customWidth="1"/>
  </cols>
  <sheetData>
    <row r="1" spans="1:9" s="2" customFormat="1" ht="18.75">
      <c r="A1" s="1" t="s">
        <v>2</v>
      </c>
      <c r="I1" s="8"/>
    </row>
    <row r="2" s="2" customFormat="1" ht="6" customHeight="1" thickBot="1">
      <c r="A2" s="1"/>
    </row>
    <row r="3" spans="1:13" ht="15" customHeight="1">
      <c r="A3" s="15" t="s">
        <v>3</v>
      </c>
      <c r="B3" s="35" t="s">
        <v>1</v>
      </c>
      <c r="C3" s="37"/>
      <c r="D3" s="35" t="s">
        <v>10</v>
      </c>
      <c r="E3" s="37"/>
      <c r="F3" s="35" t="s">
        <v>9</v>
      </c>
      <c r="G3" s="37"/>
      <c r="H3" s="35" t="s">
        <v>8</v>
      </c>
      <c r="I3" s="37"/>
      <c r="J3" s="35" t="s">
        <v>7</v>
      </c>
      <c r="K3" s="37"/>
      <c r="L3" s="35" t="s">
        <v>6</v>
      </c>
      <c r="M3" s="36"/>
    </row>
    <row r="4" spans="1:13" ht="15" customHeight="1">
      <c r="A4" s="16"/>
      <c r="B4" s="11" t="s">
        <v>4</v>
      </c>
      <c r="C4" s="9" t="s">
        <v>5</v>
      </c>
      <c r="D4" s="11" t="s">
        <v>4</v>
      </c>
      <c r="E4" s="9" t="s">
        <v>5</v>
      </c>
      <c r="F4" s="11" t="s">
        <v>4</v>
      </c>
      <c r="G4" s="9" t="s">
        <v>5</v>
      </c>
      <c r="H4" s="11" t="s">
        <v>4</v>
      </c>
      <c r="I4" s="9" t="s">
        <v>5</v>
      </c>
      <c r="J4" s="11" t="s">
        <v>4</v>
      </c>
      <c r="K4" s="9" t="s">
        <v>5</v>
      </c>
      <c r="L4" s="11" t="s">
        <v>4</v>
      </c>
      <c r="M4" s="17" t="s">
        <v>5</v>
      </c>
    </row>
    <row r="5" spans="1:13" ht="15" customHeight="1">
      <c r="A5" s="18"/>
      <c r="B5" s="12" t="s">
        <v>11</v>
      </c>
      <c r="C5" s="14" t="s">
        <v>0</v>
      </c>
      <c r="D5" s="12" t="s">
        <v>11</v>
      </c>
      <c r="E5" s="14" t="s">
        <v>0</v>
      </c>
      <c r="F5" s="12" t="s">
        <v>11</v>
      </c>
      <c r="G5" s="13" t="s">
        <v>0</v>
      </c>
      <c r="H5" s="12" t="s">
        <v>11</v>
      </c>
      <c r="I5" s="13" t="s">
        <v>0</v>
      </c>
      <c r="J5" s="12" t="s">
        <v>11</v>
      </c>
      <c r="K5" s="13" t="s">
        <v>0</v>
      </c>
      <c r="L5" s="12" t="s">
        <v>11</v>
      </c>
      <c r="M5" s="19" t="s">
        <v>0</v>
      </c>
    </row>
    <row r="6" spans="1:13" ht="15" customHeight="1">
      <c r="A6" s="16" t="s">
        <v>20</v>
      </c>
      <c r="B6" s="22">
        <f>SUM(B7:B14)</f>
        <v>13758</v>
      </c>
      <c r="C6" s="23">
        <f>ROUND(B6/B$6*100,1)</f>
        <v>100</v>
      </c>
      <c r="D6" s="22">
        <f>SUM(D7:D14)</f>
        <v>13757.999999999998</v>
      </c>
      <c r="E6" s="23">
        <f>ROUND(D6/D$6*100,1)</f>
        <v>100</v>
      </c>
      <c r="F6" s="22">
        <f>SUM(F7:F14)</f>
        <v>13758.000000000002</v>
      </c>
      <c r="G6" s="23">
        <f>ROUND(F6/F$6*100,1)</f>
        <v>100</v>
      </c>
      <c r="H6" s="22">
        <f>SUM(H7:H14)</f>
        <v>13758.01</v>
      </c>
      <c r="I6" s="23">
        <f>ROUND(H6/H$6*100,1)</f>
        <v>100</v>
      </c>
      <c r="J6" s="22">
        <f>SUM(J7:J14)</f>
        <v>13840.999999999998</v>
      </c>
      <c r="K6" s="23">
        <f>ROUND(J6/J$6*100,1)</f>
        <v>100</v>
      </c>
      <c r="L6" s="22">
        <f>SUM(L7:L14)</f>
        <v>13840.999999999998</v>
      </c>
      <c r="M6" s="24">
        <f>ROUND(L6/L$6*100,1)</f>
        <v>100</v>
      </c>
    </row>
    <row r="7" spans="1:13" ht="15" customHeight="1">
      <c r="A7" s="16" t="s">
        <v>12</v>
      </c>
      <c r="B7" s="22">
        <v>1786.2</v>
      </c>
      <c r="C7" s="23">
        <f>ROUND(B7/B$6*100,1)</f>
        <v>13</v>
      </c>
      <c r="D7" s="22">
        <v>1782</v>
      </c>
      <c r="E7" s="23">
        <f>ROUND(D7/D$6*100,1)</f>
        <v>13</v>
      </c>
      <c r="F7" s="25">
        <v>1780.2</v>
      </c>
      <c r="G7" s="23">
        <f>ROUND(F7/F$6*100,1)</f>
        <v>12.9</v>
      </c>
      <c r="H7" s="25">
        <v>1775.9</v>
      </c>
      <c r="I7" s="23">
        <f>ROUND(H7/H$6*100,1)</f>
        <v>12.9</v>
      </c>
      <c r="J7" s="26">
        <v>1772.4</v>
      </c>
      <c r="K7" s="23">
        <f>ROUND(J7/J$6*100,1)</f>
        <v>12.8</v>
      </c>
      <c r="L7" s="26">
        <v>1768.7</v>
      </c>
      <c r="M7" s="24">
        <f>ROUND(L7/L$6*100,1)</f>
        <v>12.8</v>
      </c>
    </row>
    <row r="8" spans="1:13" ht="15" customHeight="1">
      <c r="A8" s="16" t="s">
        <v>13</v>
      </c>
      <c r="B8" s="22">
        <v>4940.7</v>
      </c>
      <c r="C8" s="23">
        <f aca="true" t="shared" si="0" ref="C8:C14">ROUND(B8/B$6*100,1)</f>
        <v>35.9</v>
      </c>
      <c r="D8" s="22">
        <v>4923.2</v>
      </c>
      <c r="E8" s="23">
        <f aca="true" t="shared" si="1" ref="E8:E14">ROUND(D8/D$6*100,1)</f>
        <v>35.8</v>
      </c>
      <c r="F8" s="25">
        <v>4909.2</v>
      </c>
      <c r="G8" s="23">
        <f aca="true" t="shared" si="2" ref="G8:G14">ROUND(F8/F$6*100,1)</f>
        <v>35.7</v>
      </c>
      <c r="H8" s="25">
        <v>4887.3</v>
      </c>
      <c r="I8" s="23">
        <f aca="true" t="shared" si="3" ref="I8:I14">ROUND(H8/H$6*100,1)</f>
        <v>35.5</v>
      </c>
      <c r="J8" s="26">
        <v>4939.3</v>
      </c>
      <c r="K8" s="23">
        <f aca="true" t="shared" si="4" ref="K8:K14">ROUND(J8/J$6*100,1)</f>
        <v>35.7</v>
      </c>
      <c r="L8" s="26">
        <v>4925.8</v>
      </c>
      <c r="M8" s="24">
        <f aca="true" t="shared" si="5" ref="M8:M14">ROUND(L8/L$6*100,1)</f>
        <v>35.6</v>
      </c>
    </row>
    <row r="9" spans="1:13" ht="15" customHeight="1">
      <c r="A9" s="16" t="s">
        <v>14</v>
      </c>
      <c r="B9" s="22">
        <v>2996.7</v>
      </c>
      <c r="C9" s="23">
        <f t="shared" si="0"/>
        <v>21.8</v>
      </c>
      <c r="D9" s="22">
        <v>3030.3</v>
      </c>
      <c r="E9" s="23">
        <f t="shared" si="1"/>
        <v>22</v>
      </c>
      <c r="F9" s="25">
        <v>3079.8</v>
      </c>
      <c r="G9" s="23">
        <f t="shared" si="2"/>
        <v>22.4</v>
      </c>
      <c r="H9" s="25">
        <v>3110.2</v>
      </c>
      <c r="I9" s="23">
        <f t="shared" si="3"/>
        <v>22.6</v>
      </c>
      <c r="J9" s="26">
        <v>3139.4</v>
      </c>
      <c r="K9" s="23">
        <f t="shared" si="4"/>
        <v>22.7</v>
      </c>
      <c r="L9" s="26">
        <v>3159.3</v>
      </c>
      <c r="M9" s="24">
        <f t="shared" si="5"/>
        <v>22.8</v>
      </c>
    </row>
    <row r="10" spans="1:13" ht="15" customHeight="1">
      <c r="A10" s="16" t="s">
        <v>15</v>
      </c>
      <c r="B10" s="22">
        <v>3.8</v>
      </c>
      <c r="C10" s="23">
        <f t="shared" si="0"/>
        <v>0</v>
      </c>
      <c r="D10" s="22">
        <v>3.8</v>
      </c>
      <c r="E10" s="23">
        <f t="shared" si="1"/>
        <v>0</v>
      </c>
      <c r="F10" s="25">
        <v>3.8</v>
      </c>
      <c r="G10" s="23">
        <f t="shared" si="2"/>
        <v>0</v>
      </c>
      <c r="H10" s="25">
        <v>3.8</v>
      </c>
      <c r="I10" s="23">
        <f t="shared" si="3"/>
        <v>0</v>
      </c>
      <c r="J10" s="26">
        <v>3.8</v>
      </c>
      <c r="K10" s="23">
        <f t="shared" si="4"/>
        <v>0</v>
      </c>
      <c r="L10" s="26">
        <v>3.8</v>
      </c>
      <c r="M10" s="24">
        <f t="shared" si="5"/>
        <v>0</v>
      </c>
    </row>
    <row r="11" spans="1:13" ht="15" customHeight="1">
      <c r="A11" s="16" t="s">
        <v>16</v>
      </c>
      <c r="B11" s="22">
        <v>447.7</v>
      </c>
      <c r="C11" s="23">
        <f t="shared" si="0"/>
        <v>3.3</v>
      </c>
      <c r="D11" s="22">
        <v>427.1</v>
      </c>
      <c r="E11" s="23">
        <f t="shared" si="1"/>
        <v>3.1</v>
      </c>
      <c r="F11" s="25">
        <v>424.6</v>
      </c>
      <c r="G11" s="23">
        <f t="shared" si="2"/>
        <v>3.1</v>
      </c>
      <c r="H11" s="25">
        <v>423</v>
      </c>
      <c r="I11" s="23">
        <f t="shared" si="3"/>
        <v>3.1</v>
      </c>
      <c r="J11" s="26">
        <v>422.6</v>
      </c>
      <c r="K11" s="23">
        <f t="shared" si="4"/>
        <v>3.1</v>
      </c>
      <c r="L11" s="26">
        <v>422.2</v>
      </c>
      <c r="M11" s="24">
        <f t="shared" si="5"/>
        <v>3.1</v>
      </c>
    </row>
    <row r="12" spans="1:13" ht="15" customHeight="1">
      <c r="A12" s="20" t="s">
        <v>17</v>
      </c>
      <c r="B12" s="22">
        <v>37.6</v>
      </c>
      <c r="C12" s="23">
        <f t="shared" si="0"/>
        <v>0.3</v>
      </c>
      <c r="D12" s="22">
        <v>36.9</v>
      </c>
      <c r="E12" s="23">
        <f t="shared" si="1"/>
        <v>0.3</v>
      </c>
      <c r="F12" s="25">
        <v>36.7</v>
      </c>
      <c r="G12" s="23">
        <f t="shared" si="2"/>
        <v>0.3</v>
      </c>
      <c r="H12" s="25">
        <v>36.3</v>
      </c>
      <c r="I12" s="23">
        <f t="shared" si="3"/>
        <v>0.3</v>
      </c>
      <c r="J12" s="26">
        <v>37.8</v>
      </c>
      <c r="K12" s="23">
        <f t="shared" si="4"/>
        <v>0.3</v>
      </c>
      <c r="L12" s="26">
        <v>37.8</v>
      </c>
      <c r="M12" s="24">
        <f t="shared" si="5"/>
        <v>0.3</v>
      </c>
    </row>
    <row r="13" spans="1:13" ht="15" customHeight="1">
      <c r="A13" s="16" t="s">
        <v>18</v>
      </c>
      <c r="B13" s="22">
        <v>1137.2</v>
      </c>
      <c r="C13" s="23">
        <f t="shared" si="0"/>
        <v>8.3</v>
      </c>
      <c r="D13" s="22">
        <v>1128.8</v>
      </c>
      <c r="E13" s="23">
        <f t="shared" si="1"/>
        <v>8.2</v>
      </c>
      <c r="F13" s="25">
        <v>1132.1</v>
      </c>
      <c r="G13" s="23">
        <f t="shared" si="2"/>
        <v>8.2</v>
      </c>
      <c r="H13" s="25">
        <v>1099.7</v>
      </c>
      <c r="I13" s="23">
        <f t="shared" si="3"/>
        <v>8</v>
      </c>
      <c r="J13" s="26">
        <v>1100.8</v>
      </c>
      <c r="K13" s="23">
        <f t="shared" si="4"/>
        <v>8</v>
      </c>
      <c r="L13" s="26">
        <v>1100.9</v>
      </c>
      <c r="M13" s="24">
        <f t="shared" si="5"/>
        <v>8</v>
      </c>
    </row>
    <row r="14" spans="1:13" ht="15" customHeight="1" thickBot="1">
      <c r="A14" s="21" t="s">
        <v>19</v>
      </c>
      <c r="B14" s="27">
        <v>2408.1</v>
      </c>
      <c r="C14" s="28">
        <f t="shared" si="0"/>
        <v>17.5</v>
      </c>
      <c r="D14" s="27">
        <v>2425.9</v>
      </c>
      <c r="E14" s="28">
        <f t="shared" si="1"/>
        <v>17.6</v>
      </c>
      <c r="F14" s="29">
        <v>2391.6</v>
      </c>
      <c r="G14" s="28">
        <f t="shared" si="2"/>
        <v>17.4</v>
      </c>
      <c r="H14" s="29">
        <v>2421.81</v>
      </c>
      <c r="I14" s="28">
        <f t="shared" si="3"/>
        <v>17.6</v>
      </c>
      <c r="J14" s="30">
        <v>2424.9</v>
      </c>
      <c r="K14" s="28">
        <f t="shared" si="4"/>
        <v>17.5</v>
      </c>
      <c r="L14" s="30">
        <v>2422.5</v>
      </c>
      <c r="M14" s="31">
        <f t="shared" si="5"/>
        <v>17.5</v>
      </c>
    </row>
    <row r="15" spans="1:12" ht="15" customHeight="1">
      <c r="A15" s="10" t="s">
        <v>21</v>
      </c>
      <c r="F15" s="7"/>
      <c r="G15" s="7"/>
      <c r="L15" s="6"/>
    </row>
    <row r="16" ht="13.5">
      <c r="A16" s="4" t="s">
        <v>22</v>
      </c>
    </row>
    <row r="17" spans="1:10" ht="18.75" customHeight="1" thickBot="1">
      <c r="A17" s="3"/>
      <c r="F17" s="3"/>
      <c r="G17" s="3"/>
      <c r="J17" s="5"/>
    </row>
    <row r="18" spans="1:13" ht="15" customHeight="1">
      <c r="A18" s="15" t="s">
        <v>3</v>
      </c>
      <c r="B18" s="35" t="s">
        <v>24</v>
      </c>
      <c r="C18" s="37"/>
      <c r="D18" s="35" t="s">
        <v>23</v>
      </c>
      <c r="E18" s="37"/>
      <c r="F18" s="35" t="s">
        <v>25</v>
      </c>
      <c r="G18" s="37"/>
      <c r="H18" s="35" t="s">
        <v>26</v>
      </c>
      <c r="I18" s="37"/>
      <c r="J18" s="35" t="s">
        <v>27</v>
      </c>
      <c r="K18" s="37"/>
      <c r="L18" s="35" t="s">
        <v>29</v>
      </c>
      <c r="M18" s="37"/>
    </row>
    <row r="19" spans="1:13" ht="15" customHeight="1">
      <c r="A19" s="16"/>
      <c r="B19" s="11" t="s">
        <v>4</v>
      </c>
      <c r="C19" s="9" t="s">
        <v>5</v>
      </c>
      <c r="D19" s="11" t="s">
        <v>4</v>
      </c>
      <c r="E19" s="9" t="s">
        <v>5</v>
      </c>
      <c r="F19" s="11" t="s">
        <v>4</v>
      </c>
      <c r="G19" s="9" t="s">
        <v>5</v>
      </c>
      <c r="H19" s="11" t="s">
        <v>4</v>
      </c>
      <c r="I19" s="9" t="s">
        <v>5</v>
      </c>
      <c r="J19" s="11" t="s">
        <v>4</v>
      </c>
      <c r="K19" s="9" t="s">
        <v>5</v>
      </c>
      <c r="L19" s="11" t="s">
        <v>4</v>
      </c>
      <c r="M19" s="9" t="s">
        <v>5</v>
      </c>
    </row>
    <row r="20" spans="1:13" ht="15" customHeight="1">
      <c r="A20" s="18"/>
      <c r="B20" s="12" t="s">
        <v>11</v>
      </c>
      <c r="C20" s="13" t="s">
        <v>0</v>
      </c>
      <c r="D20" s="12" t="s">
        <v>11</v>
      </c>
      <c r="E20" s="13" t="s">
        <v>0</v>
      </c>
      <c r="F20" s="12" t="s">
        <v>11</v>
      </c>
      <c r="G20" s="13" t="s">
        <v>0</v>
      </c>
      <c r="H20" s="12" t="s">
        <v>11</v>
      </c>
      <c r="I20" s="13" t="s">
        <v>0</v>
      </c>
      <c r="J20" s="12" t="s">
        <v>11</v>
      </c>
      <c r="K20" s="13" t="s">
        <v>0</v>
      </c>
      <c r="L20" s="12" t="s">
        <v>11</v>
      </c>
      <c r="M20" s="13" t="s">
        <v>0</v>
      </c>
    </row>
    <row r="21" spans="1:13" ht="15" customHeight="1">
      <c r="A21" s="16" t="s">
        <v>20</v>
      </c>
      <c r="B21" s="32">
        <f>SUM(B22:B29)</f>
        <v>13840.990000000002</v>
      </c>
      <c r="C21" s="23">
        <f>ROUND(B21/B$21*100,1)</f>
        <v>100</v>
      </c>
      <c r="D21" s="32">
        <f>SUM(D22:D29)</f>
        <v>13839.8</v>
      </c>
      <c r="E21" s="23">
        <f>ROUND(D21/D$21*100,1)</f>
        <v>100</v>
      </c>
      <c r="F21" s="32">
        <f>SUM(F22:F29)</f>
        <v>13841</v>
      </c>
      <c r="G21" s="23">
        <f>ROUND(F21/F$21*100,1)</f>
        <v>100</v>
      </c>
      <c r="H21" s="32">
        <f>SUM(H22:H29)</f>
        <v>13837</v>
      </c>
      <c r="I21" s="23">
        <f>ROUND(H21/H$21*100,1)</f>
        <v>100</v>
      </c>
      <c r="J21" s="32">
        <f>SUM(J22:J29)</f>
        <v>13837.000000000002</v>
      </c>
      <c r="K21" s="23">
        <f>ROUND(J21/J$21*100,1)</f>
        <v>100</v>
      </c>
      <c r="L21" s="32">
        <f>SUM(L22:L29)</f>
        <v>13837</v>
      </c>
      <c r="M21" s="23">
        <f>ROUND(L21/L$21*100,1)</f>
        <v>100</v>
      </c>
    </row>
    <row r="22" spans="1:13" ht="15" customHeight="1">
      <c r="A22" s="16" t="s">
        <v>12</v>
      </c>
      <c r="B22" s="33">
        <v>1760.28</v>
      </c>
      <c r="C22" s="23">
        <f>ROUND(B22/B$21*100,1)</f>
        <v>12.7</v>
      </c>
      <c r="D22" s="33">
        <v>1755.7</v>
      </c>
      <c r="E22" s="23">
        <f>ROUND(D22/D$21*100,1)</f>
        <v>12.7</v>
      </c>
      <c r="F22" s="33">
        <v>1753.8366</v>
      </c>
      <c r="G22" s="23">
        <f>ROUND(F22/F$21*100,1)</f>
        <v>12.7</v>
      </c>
      <c r="H22" s="33">
        <v>1750.8</v>
      </c>
      <c r="I22" s="23">
        <f>ROUND(H22/H$21*100,1)</f>
        <v>12.7</v>
      </c>
      <c r="J22" s="33">
        <v>1748.2</v>
      </c>
      <c r="K22" s="23">
        <f>ROUND(J22/J$21*100,1)</f>
        <v>12.6</v>
      </c>
      <c r="L22" s="33">
        <v>1745.9</v>
      </c>
      <c r="M22" s="23">
        <f>ROUND(L22/L$21*100,1)</f>
        <v>12.6</v>
      </c>
    </row>
    <row r="23" spans="1:13" ht="15" customHeight="1">
      <c r="A23" s="16" t="s">
        <v>13</v>
      </c>
      <c r="B23" s="33">
        <v>4914.72</v>
      </c>
      <c r="C23" s="23">
        <f aca="true" t="shared" si="6" ref="C23:C29">ROUND(B23/B$21*100,1)</f>
        <v>35.5</v>
      </c>
      <c r="D23" s="33">
        <v>4890.4</v>
      </c>
      <c r="E23" s="23">
        <f aca="true" t="shared" si="7" ref="E23:E28">ROUND(D23/D$21*100,1)</f>
        <v>35.3</v>
      </c>
      <c r="F23" s="33">
        <v>4874.7479</v>
      </c>
      <c r="G23" s="23">
        <f aca="true" t="shared" si="8" ref="G23:G29">ROUND(F23/F$21*100,1)</f>
        <v>35.2</v>
      </c>
      <c r="H23" s="33">
        <v>4857.3</v>
      </c>
      <c r="I23" s="23">
        <f aca="true" t="shared" si="9" ref="I23:I29">ROUND(H23/H$21*100,1)</f>
        <v>35.1</v>
      </c>
      <c r="J23" s="33">
        <v>4842.4</v>
      </c>
      <c r="K23" s="23">
        <f aca="true" t="shared" si="10" ref="K23:K29">ROUND(J23/J$21*100,1)</f>
        <v>35</v>
      </c>
      <c r="L23" s="33">
        <v>4828.8</v>
      </c>
      <c r="M23" s="23">
        <f aca="true" t="shared" si="11" ref="M23:M29">ROUND(L23/L$21*100,1)</f>
        <v>34.9</v>
      </c>
    </row>
    <row r="24" spans="1:13" ht="15" customHeight="1">
      <c r="A24" s="16" t="s">
        <v>14</v>
      </c>
      <c r="B24" s="33">
        <v>3175.68</v>
      </c>
      <c r="C24" s="23">
        <f t="shared" si="6"/>
        <v>22.9</v>
      </c>
      <c r="D24" s="33">
        <v>3196.2</v>
      </c>
      <c r="E24" s="23">
        <f t="shared" si="7"/>
        <v>23.1</v>
      </c>
      <c r="F24" s="33">
        <v>3211.5166</v>
      </c>
      <c r="G24" s="23">
        <f t="shared" si="8"/>
        <v>23.2</v>
      </c>
      <c r="H24" s="33">
        <v>3230.5</v>
      </c>
      <c r="I24" s="23">
        <f t="shared" si="9"/>
        <v>23.3</v>
      </c>
      <c r="J24" s="33">
        <v>3246.9</v>
      </c>
      <c r="K24" s="23">
        <f t="shared" si="10"/>
        <v>23.5</v>
      </c>
      <c r="L24" s="33">
        <v>3263.9</v>
      </c>
      <c r="M24" s="23">
        <f t="shared" si="11"/>
        <v>23.6</v>
      </c>
    </row>
    <row r="25" spans="1:13" ht="15" customHeight="1">
      <c r="A25" s="16" t="s">
        <v>15</v>
      </c>
      <c r="B25" s="33">
        <v>3.78</v>
      </c>
      <c r="C25" s="23">
        <f t="shared" si="6"/>
        <v>0</v>
      </c>
      <c r="D25" s="33">
        <v>3.7</v>
      </c>
      <c r="E25" s="23">
        <f t="shared" si="7"/>
        <v>0</v>
      </c>
      <c r="F25" s="33">
        <v>3.7863</v>
      </c>
      <c r="G25" s="23">
        <f t="shared" si="8"/>
        <v>0</v>
      </c>
      <c r="H25" s="33">
        <v>3.8</v>
      </c>
      <c r="I25" s="23">
        <f t="shared" si="9"/>
        <v>0</v>
      </c>
      <c r="J25" s="33">
        <v>3.7</v>
      </c>
      <c r="K25" s="23">
        <f t="shared" si="10"/>
        <v>0</v>
      </c>
      <c r="L25" s="33">
        <v>3.7</v>
      </c>
      <c r="M25" s="23">
        <f t="shared" si="11"/>
        <v>0</v>
      </c>
    </row>
    <row r="26" spans="1:13" ht="15" customHeight="1">
      <c r="A26" s="16" t="s">
        <v>16</v>
      </c>
      <c r="B26" s="33">
        <v>428.98</v>
      </c>
      <c r="C26" s="23">
        <f t="shared" si="6"/>
        <v>3.1</v>
      </c>
      <c r="D26" s="33">
        <v>429</v>
      </c>
      <c r="E26" s="23">
        <f t="shared" si="7"/>
        <v>3.1</v>
      </c>
      <c r="F26" s="33">
        <v>428.1559</v>
      </c>
      <c r="G26" s="23">
        <f t="shared" si="8"/>
        <v>3.1</v>
      </c>
      <c r="H26" s="33">
        <v>419.5</v>
      </c>
      <c r="I26" s="23">
        <f t="shared" si="9"/>
        <v>3</v>
      </c>
      <c r="J26" s="33">
        <v>417</v>
      </c>
      <c r="K26" s="23">
        <f t="shared" si="10"/>
        <v>3</v>
      </c>
      <c r="L26" s="33">
        <v>411.4</v>
      </c>
      <c r="M26" s="23">
        <f t="shared" si="11"/>
        <v>3</v>
      </c>
    </row>
    <row r="27" spans="1:13" ht="15" customHeight="1">
      <c r="A27" s="20" t="s">
        <v>17</v>
      </c>
      <c r="B27" s="33">
        <v>37.69</v>
      </c>
      <c r="C27" s="23">
        <f>ROUND(B27/B$21*100,1)</f>
        <v>0.3</v>
      </c>
      <c r="D27" s="33">
        <v>37.8</v>
      </c>
      <c r="E27" s="23">
        <f t="shared" si="7"/>
        <v>0.3</v>
      </c>
      <c r="F27" s="33">
        <v>37.8704</v>
      </c>
      <c r="G27" s="23">
        <f t="shared" si="8"/>
        <v>0.3</v>
      </c>
      <c r="H27" s="33">
        <v>37.9</v>
      </c>
      <c r="I27" s="23">
        <f t="shared" si="9"/>
        <v>0.3</v>
      </c>
      <c r="J27" s="33">
        <v>38</v>
      </c>
      <c r="K27" s="23">
        <f t="shared" si="10"/>
        <v>0.3</v>
      </c>
      <c r="L27" s="33">
        <v>38</v>
      </c>
      <c r="M27" s="23">
        <f t="shared" si="11"/>
        <v>0.3</v>
      </c>
    </row>
    <row r="28" spans="1:13" ht="15" customHeight="1">
      <c r="A28" s="16" t="s">
        <v>18</v>
      </c>
      <c r="B28" s="33">
        <v>638.56</v>
      </c>
      <c r="C28" s="23">
        <f t="shared" si="6"/>
        <v>4.6</v>
      </c>
      <c r="D28" s="33">
        <v>639.6</v>
      </c>
      <c r="E28" s="23">
        <f t="shared" si="7"/>
        <v>4.6</v>
      </c>
      <c r="F28" s="33">
        <v>641.6308</v>
      </c>
      <c r="G28" s="23">
        <f t="shared" si="8"/>
        <v>4.6</v>
      </c>
      <c r="H28" s="33">
        <v>652.5</v>
      </c>
      <c r="I28" s="23">
        <f t="shared" si="9"/>
        <v>4.7</v>
      </c>
      <c r="J28" s="33">
        <v>656.2</v>
      </c>
      <c r="K28" s="23">
        <f t="shared" si="10"/>
        <v>4.7</v>
      </c>
      <c r="L28" s="33">
        <v>662</v>
      </c>
      <c r="M28" s="23">
        <f t="shared" si="11"/>
        <v>4.8</v>
      </c>
    </row>
    <row r="29" spans="1:13" ht="15" customHeight="1" thickBot="1">
      <c r="A29" s="21" t="s">
        <v>19</v>
      </c>
      <c r="B29" s="34">
        <v>2881.3</v>
      </c>
      <c r="C29" s="28">
        <f t="shared" si="6"/>
        <v>20.8</v>
      </c>
      <c r="D29" s="34">
        <v>2887.4</v>
      </c>
      <c r="E29" s="28">
        <f>ROUND(D29/D$21*100,1)</f>
        <v>20.9</v>
      </c>
      <c r="F29" s="34">
        <f>2888.7398+0.7157</f>
        <v>2889.4555</v>
      </c>
      <c r="G29" s="28">
        <f t="shared" si="8"/>
        <v>20.9</v>
      </c>
      <c r="H29" s="34">
        <v>2884.7</v>
      </c>
      <c r="I29" s="28">
        <f t="shared" si="9"/>
        <v>20.8</v>
      </c>
      <c r="J29" s="34">
        <v>2884.6</v>
      </c>
      <c r="K29" s="28">
        <f t="shared" si="10"/>
        <v>20.8</v>
      </c>
      <c r="L29" s="34">
        <v>2883.3</v>
      </c>
      <c r="M29" s="28">
        <f t="shared" si="11"/>
        <v>20.8</v>
      </c>
    </row>
    <row r="30" spans="1:12" ht="15" customHeight="1">
      <c r="A30" s="10" t="s">
        <v>21</v>
      </c>
      <c r="F30" s="7"/>
      <c r="G30" s="7"/>
      <c r="L30" s="6"/>
    </row>
    <row r="31" ht="13.5">
      <c r="A31" s="4" t="s">
        <v>22</v>
      </c>
    </row>
    <row r="32" ht="13.5">
      <c r="A32" s="4" t="s">
        <v>28</v>
      </c>
    </row>
  </sheetData>
  <sheetProtection/>
  <mergeCells count="12">
    <mergeCell ref="B18:C18"/>
    <mergeCell ref="B3:C3"/>
    <mergeCell ref="D3:E3"/>
    <mergeCell ref="F3:G3"/>
    <mergeCell ref="H3:I3"/>
    <mergeCell ref="J3:K3"/>
    <mergeCell ref="L3:M3"/>
    <mergeCell ref="L18:M18"/>
    <mergeCell ref="F18:G18"/>
    <mergeCell ref="H18:I18"/>
    <mergeCell ref="J18:K18"/>
    <mergeCell ref="D18:E18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深谷市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gappei02</dc:creator>
  <cp:keywords/>
  <dc:description/>
  <cp:lastModifiedBy>user</cp:lastModifiedBy>
  <cp:lastPrinted>2017-10-23T01:22:16Z</cp:lastPrinted>
  <dcterms:created xsi:type="dcterms:W3CDTF">2006-02-27T03:17:03Z</dcterms:created>
  <dcterms:modified xsi:type="dcterms:W3CDTF">2017-12-06T00:18:58Z</dcterms:modified>
  <cp:category/>
  <cp:version/>
  <cp:contentType/>
  <cp:contentStatus/>
</cp:coreProperties>
</file>