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給水状況の推移・口径別使用水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31" i="1" l="1"/>
  <c r="J14" i="1"/>
  <c r="E14" i="1"/>
  <c r="C124" i="1" l="1"/>
  <c r="C122" i="1"/>
  <c r="C123" i="1"/>
  <c r="C121" i="1"/>
  <c r="C101" i="1"/>
  <c r="C99" i="1"/>
  <c r="C100" i="1"/>
  <c r="C98" i="1"/>
  <c r="C97" i="1"/>
  <c r="C78" i="1"/>
  <c r="C76" i="1"/>
  <c r="C77" i="1"/>
  <c r="C75" i="1"/>
  <c r="C74" i="1"/>
  <c r="C55" i="1"/>
  <c r="C53" i="1"/>
  <c r="C54" i="1"/>
  <c r="C52" i="1"/>
  <c r="C51" i="1"/>
  <c r="C32" i="1"/>
  <c r="C23" i="1"/>
  <c r="C24" i="1"/>
  <c r="C25" i="1"/>
  <c r="C26" i="1"/>
  <c r="C27" i="1"/>
  <c r="C28" i="1"/>
  <c r="C29" i="1"/>
  <c r="C30" i="1"/>
  <c r="C22" i="1"/>
  <c r="C21" i="1"/>
  <c r="E114" i="1"/>
  <c r="E108" i="1"/>
  <c r="E109" i="1"/>
  <c r="E110" i="1"/>
  <c r="E111" i="1"/>
  <c r="E112" i="1"/>
  <c r="E113" i="1"/>
  <c r="E107" i="1"/>
  <c r="E91" i="1"/>
  <c r="E85" i="1"/>
  <c r="E86" i="1"/>
  <c r="E87" i="1"/>
  <c r="E88" i="1"/>
  <c r="E89" i="1"/>
  <c r="E90" i="1"/>
  <c r="E84" i="1"/>
  <c r="E68" i="1"/>
  <c r="E62" i="1"/>
  <c r="E63" i="1"/>
  <c r="E64" i="1"/>
  <c r="E65" i="1"/>
  <c r="E66" i="1"/>
  <c r="E67" i="1"/>
  <c r="E61" i="1"/>
  <c r="E45" i="1"/>
  <c r="E39" i="1"/>
  <c r="E40" i="1"/>
  <c r="E41" i="1"/>
  <c r="E42" i="1"/>
  <c r="E43" i="1"/>
  <c r="E44" i="1"/>
  <c r="E38" i="1"/>
  <c r="E15" i="1"/>
  <c r="E13" i="1"/>
  <c r="E12" i="1"/>
  <c r="E11" i="1"/>
  <c r="E10" i="1"/>
  <c r="E9" i="1"/>
  <c r="E8" i="1"/>
  <c r="E7" i="1"/>
  <c r="E6" i="1"/>
  <c r="E5" i="1"/>
  <c r="E4" i="1"/>
  <c r="J15" i="1" l="1"/>
  <c r="J13" i="1" l="1"/>
  <c r="H12" i="1" l="1"/>
  <c r="J12" i="1" l="1"/>
  <c r="J11" i="1" l="1"/>
  <c r="J10" i="1" l="1"/>
</calcChain>
</file>

<file path=xl/sharedStrings.xml><?xml version="1.0" encoding="utf-8"?>
<sst xmlns="http://schemas.openxmlformats.org/spreadsheetml/2006/main" count="210" uniqueCount="49">
  <si>
    <t>年度</t>
    <phoneticPr fontId="1"/>
  </si>
  <si>
    <t>平成</t>
    <phoneticPr fontId="1"/>
  </si>
  <si>
    <t>平成</t>
    <phoneticPr fontId="1"/>
  </si>
  <si>
    <t>給水状況の推移</t>
    <phoneticPr fontId="1"/>
  </si>
  <si>
    <t>給水人口
(B)</t>
    <phoneticPr fontId="1"/>
  </si>
  <si>
    <t>普 及 率
(B/A)</t>
    <phoneticPr fontId="1"/>
  </si>
  <si>
    <t>給水区域内
人口(A)</t>
    <phoneticPr fontId="1"/>
  </si>
  <si>
    <t>給水戸数</t>
    <phoneticPr fontId="1"/>
  </si>
  <si>
    <t>年間配水量</t>
    <phoneticPr fontId="1"/>
  </si>
  <si>
    <t>一日平均配水量</t>
    <phoneticPr fontId="1"/>
  </si>
  <si>
    <t>一日最大配水量</t>
    <phoneticPr fontId="1"/>
  </si>
  <si>
    <t>一人一日
最大配水量</t>
    <phoneticPr fontId="1"/>
  </si>
  <si>
    <t>人</t>
  </si>
  <si>
    <t>％</t>
  </si>
  <si>
    <t>戸</t>
  </si>
  <si>
    <t>㎥</t>
  </si>
  <si>
    <t>L</t>
  </si>
  <si>
    <t>営業課調</t>
    <rPh sb="0" eb="3">
      <t>エイギョウカ</t>
    </rPh>
    <phoneticPr fontId="1"/>
  </si>
  <si>
    <t>口径別使用水量</t>
    <phoneticPr fontId="1"/>
  </si>
  <si>
    <t>（単位：㎥）</t>
    <rPh sb="1" eb="3">
      <t>タンイ</t>
    </rPh>
    <phoneticPr fontId="1"/>
  </si>
  <si>
    <t>総使用水量</t>
  </si>
  <si>
    <t>25～30㎜</t>
  </si>
  <si>
    <t>40～50㎜</t>
  </si>
  <si>
    <t>75㎜以上</t>
  </si>
  <si>
    <t>浴場営業用</t>
  </si>
  <si>
    <t>臨時用</t>
  </si>
  <si>
    <t>13～20㎜</t>
    <phoneticPr fontId="1"/>
  </si>
  <si>
    <t xml:space="preserve">口径別 </t>
    <phoneticPr fontId="1"/>
  </si>
  <si>
    <t>給水状況の推移（旧深谷市）</t>
    <phoneticPr fontId="1"/>
  </si>
  <si>
    <t xml:space="preserve">人 </t>
  </si>
  <si>
    <t xml:space="preserve"> 9</t>
    <phoneticPr fontId="1"/>
  </si>
  <si>
    <t>口径別使用水量（旧深谷市）</t>
    <phoneticPr fontId="1"/>
  </si>
  <si>
    <t>給水状況の推移（旧岡部町）</t>
    <rPh sb="9" eb="11">
      <t>オカベ</t>
    </rPh>
    <rPh sb="11" eb="12">
      <t>マチ</t>
    </rPh>
    <phoneticPr fontId="1"/>
  </si>
  <si>
    <t>口径別使用水量（旧岡部町）</t>
    <rPh sb="9" eb="11">
      <t>オカベ</t>
    </rPh>
    <rPh sb="11" eb="12">
      <t>マチ</t>
    </rPh>
    <phoneticPr fontId="1"/>
  </si>
  <si>
    <t>給水状況の推移（旧川本町）</t>
    <rPh sb="9" eb="11">
      <t>カワモト</t>
    </rPh>
    <rPh sb="11" eb="12">
      <t>マチ</t>
    </rPh>
    <phoneticPr fontId="1"/>
  </si>
  <si>
    <t>口径別使用水量（旧川本町）</t>
    <rPh sb="9" eb="11">
      <t>カワモト</t>
    </rPh>
    <rPh sb="11" eb="12">
      <t>マチ</t>
    </rPh>
    <phoneticPr fontId="1"/>
  </si>
  <si>
    <t>給水状況の推移（旧花園町）</t>
    <rPh sb="9" eb="11">
      <t>ハナゾノ</t>
    </rPh>
    <rPh sb="11" eb="12">
      <t>マチ</t>
    </rPh>
    <phoneticPr fontId="1"/>
  </si>
  <si>
    <t>口径別使用水量（旧花園町）</t>
    <rPh sb="9" eb="11">
      <t>ハナゾノ</t>
    </rPh>
    <rPh sb="11" eb="12">
      <t>マチ</t>
    </rPh>
    <phoneticPr fontId="1"/>
  </si>
  <si>
    <t>年度</t>
    <rPh sb="0" eb="2">
      <t>ネンド</t>
    </rPh>
    <phoneticPr fontId="1"/>
  </si>
  <si>
    <t>官公署
学校用</t>
    <phoneticPr fontId="1"/>
  </si>
  <si>
    <t xml:space="preserve">口径別 </t>
    <phoneticPr fontId="1"/>
  </si>
  <si>
    <t>官公署
学校用</t>
    <phoneticPr fontId="1"/>
  </si>
  <si>
    <t>13～20㎜</t>
    <phoneticPr fontId="1"/>
  </si>
  <si>
    <t>平成</t>
    <phoneticPr fontId="1"/>
  </si>
  <si>
    <t>企業経営課調</t>
    <rPh sb="0" eb="2">
      <t>キギョウ</t>
    </rPh>
    <rPh sb="2" eb="4">
      <t>ケイエイ</t>
    </rPh>
    <rPh sb="4" eb="5">
      <t>カ</t>
    </rPh>
    <rPh sb="5" eb="6">
      <t>チョウ</t>
    </rPh>
    <phoneticPr fontId="1"/>
  </si>
  <si>
    <t>平成28年4月1日時点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1"/>
  </si>
  <si>
    <t>-</t>
    <phoneticPr fontId="1"/>
  </si>
  <si>
    <t>-</t>
    <phoneticPr fontId="1"/>
  </si>
  <si>
    <t>平成29年4月1日時点</t>
    <rPh sb="0" eb="2">
      <t>ヘイセイ</t>
    </rPh>
    <rPh sb="4" eb="5">
      <t>ネン</t>
    </rPh>
    <rPh sb="6" eb="7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</si>
</sst>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\+\ ??,??0;\-\ ??,??0"/>
    <numFmt numFmtId="178" formatCode="\+\ ??,??0.0;\-\ ??,??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Continuous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9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38" fontId="4" fillId="0" borderId="13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abSelected="1" zoomScaleNormal="100" zoomScaleSheetLayoutView="100" workbookViewId="0">
      <selection activeCell="E5" sqref="E5"/>
    </sheetView>
  </sheetViews>
  <sheetFormatPr defaultRowHeight="13.5" x14ac:dyDescent="0.15"/>
  <cols>
    <col min="1" max="1" width="9.25" style="2" customWidth="1"/>
    <col min="2" max="2" width="4.75" style="2" customWidth="1"/>
    <col min="3" max="10" width="13.625" style="2" customWidth="1"/>
    <col min="11" max="11" width="14.375" style="2" customWidth="1"/>
    <col min="12" max="16384" width="9" style="2"/>
  </cols>
  <sheetData>
    <row r="1" spans="1:10" s="30" customFormat="1" ht="24.95" customHeight="1" x14ac:dyDescent="0.15">
      <c r="A1" s="30" t="s">
        <v>3</v>
      </c>
      <c r="F1" s="31"/>
    </row>
    <row r="2" spans="1:10" s="33" customFormat="1" ht="27.95" customHeight="1" x14ac:dyDescent="0.15">
      <c r="A2" s="32" t="s">
        <v>0</v>
      </c>
      <c r="B2" s="3"/>
      <c r="C2" s="4" t="s">
        <v>6</v>
      </c>
      <c r="D2" s="4" t="s">
        <v>4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 s="33" customFormat="1" ht="24.95" customHeight="1" x14ac:dyDescent="0.15">
      <c r="A3" s="34"/>
      <c r="B3" s="5"/>
      <c r="C3" s="35" t="s">
        <v>12</v>
      </c>
      <c r="D3" s="36" t="s">
        <v>12</v>
      </c>
      <c r="E3" s="35" t="s">
        <v>13</v>
      </c>
      <c r="F3" s="36" t="s">
        <v>14</v>
      </c>
      <c r="G3" s="35" t="s">
        <v>15</v>
      </c>
      <c r="H3" s="36" t="s">
        <v>15</v>
      </c>
      <c r="I3" s="35" t="s">
        <v>15</v>
      </c>
      <c r="J3" s="37" t="s">
        <v>16</v>
      </c>
    </row>
    <row r="4" spans="1:10" s="33" customFormat="1" ht="24.95" customHeight="1" x14ac:dyDescent="0.15">
      <c r="A4" s="6" t="s">
        <v>1</v>
      </c>
      <c r="B4" s="7">
        <v>17</v>
      </c>
      <c r="C4" s="20">
        <v>148214</v>
      </c>
      <c r="D4" s="38">
        <v>144152</v>
      </c>
      <c r="E4" s="68">
        <f>D4/C4*100</f>
        <v>97.259368210830289</v>
      </c>
      <c r="F4" s="38">
        <v>51118</v>
      </c>
      <c r="G4" s="20">
        <v>20272370</v>
      </c>
      <c r="H4" s="38">
        <v>55541</v>
      </c>
      <c r="I4" s="20">
        <v>64379</v>
      </c>
      <c r="J4" s="39">
        <v>447</v>
      </c>
    </row>
    <row r="5" spans="1:10" s="33" customFormat="1" ht="24.95" customHeight="1" x14ac:dyDescent="0.15">
      <c r="A5" s="23"/>
      <c r="B5" s="7">
        <v>18</v>
      </c>
      <c r="C5" s="20">
        <v>148009</v>
      </c>
      <c r="D5" s="38">
        <v>144091</v>
      </c>
      <c r="E5" s="68">
        <f t="shared" ref="E5:E14" si="0">D5/C5*100</f>
        <v>97.352863677208816</v>
      </c>
      <c r="F5" s="38">
        <v>51851</v>
      </c>
      <c r="G5" s="20">
        <v>19980275</v>
      </c>
      <c r="H5" s="38">
        <v>54740</v>
      </c>
      <c r="I5" s="20">
        <v>66561</v>
      </c>
      <c r="J5" s="39">
        <v>462</v>
      </c>
    </row>
    <row r="6" spans="1:10" s="33" customFormat="1" ht="24.95" customHeight="1" x14ac:dyDescent="0.15">
      <c r="A6" s="23"/>
      <c r="B6" s="7">
        <v>19</v>
      </c>
      <c r="C6" s="20">
        <v>148038</v>
      </c>
      <c r="D6" s="38">
        <v>144885</v>
      </c>
      <c r="E6" s="68">
        <f t="shared" si="0"/>
        <v>97.870141450168205</v>
      </c>
      <c r="F6" s="38">
        <v>52460</v>
      </c>
      <c r="G6" s="20">
        <v>19921444</v>
      </c>
      <c r="H6" s="38">
        <v>54430</v>
      </c>
      <c r="I6" s="20">
        <v>62656</v>
      </c>
      <c r="J6" s="39">
        <v>432</v>
      </c>
    </row>
    <row r="7" spans="1:10" s="33" customFormat="1" ht="24.95" customHeight="1" x14ac:dyDescent="0.15">
      <c r="A7" s="23"/>
      <c r="B7" s="7">
        <v>20</v>
      </c>
      <c r="C7" s="20">
        <v>147830</v>
      </c>
      <c r="D7" s="38">
        <v>145058</v>
      </c>
      <c r="E7" s="68">
        <f t="shared" si="0"/>
        <v>98.124873165122096</v>
      </c>
      <c r="F7" s="38">
        <v>53244</v>
      </c>
      <c r="G7" s="20">
        <v>19469735</v>
      </c>
      <c r="H7" s="38">
        <v>53342</v>
      </c>
      <c r="I7" s="20">
        <v>62107</v>
      </c>
      <c r="J7" s="39">
        <v>428</v>
      </c>
    </row>
    <row r="8" spans="1:10" s="33" customFormat="1" ht="24.95" customHeight="1" x14ac:dyDescent="0.15">
      <c r="A8" s="23"/>
      <c r="B8" s="7">
        <v>21</v>
      </c>
      <c r="C8" s="20">
        <v>147874</v>
      </c>
      <c r="D8" s="38">
        <v>145195</v>
      </c>
      <c r="E8" s="68">
        <f t="shared" si="0"/>
        <v>98.188322490769167</v>
      </c>
      <c r="F8" s="38">
        <v>53719</v>
      </c>
      <c r="G8" s="20">
        <v>19323234</v>
      </c>
      <c r="H8" s="38">
        <v>52940</v>
      </c>
      <c r="I8" s="20">
        <v>64117</v>
      </c>
      <c r="J8" s="39">
        <v>442</v>
      </c>
    </row>
    <row r="9" spans="1:10" s="33" customFormat="1" ht="24.95" customHeight="1" x14ac:dyDescent="0.15">
      <c r="A9" s="23"/>
      <c r="B9" s="7">
        <v>22</v>
      </c>
      <c r="C9" s="20">
        <v>147744</v>
      </c>
      <c r="D9" s="38">
        <v>144275</v>
      </c>
      <c r="E9" s="68">
        <f t="shared" si="0"/>
        <v>97.65201970976824</v>
      </c>
      <c r="F9" s="38">
        <v>54331</v>
      </c>
      <c r="G9" s="20">
        <v>19441282</v>
      </c>
      <c r="H9" s="38">
        <v>53264</v>
      </c>
      <c r="I9" s="20">
        <v>61681</v>
      </c>
      <c r="J9" s="39">
        <v>428</v>
      </c>
    </row>
    <row r="10" spans="1:10" s="43" customFormat="1" ht="24.95" customHeight="1" x14ac:dyDescent="0.15">
      <c r="A10" s="8"/>
      <c r="B10" s="9">
        <v>23</v>
      </c>
      <c r="C10" s="40">
        <v>147319</v>
      </c>
      <c r="D10" s="41">
        <v>143794</v>
      </c>
      <c r="E10" s="68">
        <f t="shared" si="0"/>
        <v>97.607233282875939</v>
      </c>
      <c r="F10" s="41">
        <v>54888</v>
      </c>
      <c r="G10" s="40">
        <v>18911304</v>
      </c>
      <c r="H10" s="41">
        <v>51670</v>
      </c>
      <c r="I10" s="40">
        <v>60986</v>
      </c>
      <c r="J10" s="42">
        <f t="shared" ref="J10:J15" si="1">I10*1000/D10</f>
        <v>424.12061699375494</v>
      </c>
    </row>
    <row r="11" spans="1:10" s="43" customFormat="1" ht="24.95" customHeight="1" x14ac:dyDescent="0.15">
      <c r="A11" s="8"/>
      <c r="B11" s="9">
        <v>24</v>
      </c>
      <c r="C11" s="40">
        <v>146368</v>
      </c>
      <c r="D11" s="41">
        <v>142852</v>
      </c>
      <c r="E11" s="68">
        <f t="shared" si="0"/>
        <v>97.597835592479228</v>
      </c>
      <c r="F11" s="41">
        <v>55429</v>
      </c>
      <c r="G11" s="40">
        <v>18711392</v>
      </c>
      <c r="H11" s="41">
        <v>51264</v>
      </c>
      <c r="I11" s="40">
        <v>60389</v>
      </c>
      <c r="J11" s="42">
        <f t="shared" si="1"/>
        <v>422.73821857586876</v>
      </c>
    </row>
    <row r="12" spans="1:10" s="43" customFormat="1" ht="24.95" customHeight="1" x14ac:dyDescent="0.15">
      <c r="A12" s="8"/>
      <c r="B12" s="9">
        <v>25</v>
      </c>
      <c r="C12" s="40">
        <v>146089</v>
      </c>
      <c r="D12" s="41">
        <v>142640</v>
      </c>
      <c r="E12" s="68">
        <f t="shared" si="0"/>
        <v>97.639110405300883</v>
      </c>
      <c r="F12" s="41">
        <v>56184</v>
      </c>
      <c r="G12" s="40">
        <v>18761689</v>
      </c>
      <c r="H12" s="41">
        <f>ROUND(G12/365,0)</f>
        <v>51402</v>
      </c>
      <c r="I12" s="40">
        <v>61315</v>
      </c>
      <c r="J12" s="42">
        <f t="shared" si="1"/>
        <v>429.8583847448121</v>
      </c>
    </row>
    <row r="13" spans="1:10" s="43" customFormat="1" ht="24.95" customHeight="1" x14ac:dyDescent="0.15">
      <c r="A13" s="8"/>
      <c r="B13" s="9">
        <v>26</v>
      </c>
      <c r="C13" s="40">
        <v>145577</v>
      </c>
      <c r="D13" s="41">
        <v>142166</v>
      </c>
      <c r="E13" s="68">
        <f t="shared" si="0"/>
        <v>97.656910088818975</v>
      </c>
      <c r="F13" s="41">
        <v>56808</v>
      </c>
      <c r="G13" s="40">
        <v>18346863</v>
      </c>
      <c r="H13" s="41">
        <v>50265</v>
      </c>
      <c r="I13" s="40">
        <v>60828</v>
      </c>
      <c r="J13" s="40">
        <f t="shared" si="1"/>
        <v>427.86601578436478</v>
      </c>
    </row>
    <row r="14" spans="1:10" s="43" customFormat="1" ht="24.95" customHeight="1" x14ac:dyDescent="0.15">
      <c r="A14" s="8"/>
      <c r="B14" s="9">
        <v>27</v>
      </c>
      <c r="C14" s="40">
        <v>145025</v>
      </c>
      <c r="D14" s="41">
        <v>141814</v>
      </c>
      <c r="E14" s="68">
        <f t="shared" si="0"/>
        <v>97.785898982933972</v>
      </c>
      <c r="F14" s="41">
        <v>57330</v>
      </c>
      <c r="G14" s="40">
        <v>18451522</v>
      </c>
      <c r="H14" s="41">
        <v>50414</v>
      </c>
      <c r="I14" s="40">
        <v>60109</v>
      </c>
      <c r="J14" s="40">
        <f t="shared" si="1"/>
        <v>423.85801119776607</v>
      </c>
    </row>
    <row r="15" spans="1:10" s="43" customFormat="1" ht="24.95" customHeight="1" x14ac:dyDescent="0.15">
      <c r="A15" s="10"/>
      <c r="B15" s="11">
        <v>28</v>
      </c>
      <c r="C15" s="44">
        <v>144592</v>
      </c>
      <c r="D15" s="72">
        <v>141431</v>
      </c>
      <c r="E15" s="45">
        <f>D15/C15*100</f>
        <v>97.813848622330426</v>
      </c>
      <c r="F15" s="72">
        <v>57847</v>
      </c>
      <c r="G15" s="44">
        <v>18230878</v>
      </c>
      <c r="H15" s="72">
        <v>49948</v>
      </c>
      <c r="I15" s="44">
        <v>59328</v>
      </c>
      <c r="J15" s="44">
        <f t="shared" si="1"/>
        <v>419.48370583535433</v>
      </c>
    </row>
    <row r="16" spans="1:10" s="33" customFormat="1" ht="24.95" customHeight="1" x14ac:dyDescent="0.15">
      <c r="A16" s="33" t="s">
        <v>44</v>
      </c>
      <c r="C16" s="33" t="s">
        <v>48</v>
      </c>
    </row>
    <row r="17" spans="1:10" s="33" customFormat="1" ht="24.95" customHeight="1" x14ac:dyDescent="0.15">
      <c r="C17" s="46"/>
      <c r="D17" s="46"/>
      <c r="E17" s="47"/>
      <c r="F17" s="46"/>
      <c r="G17" s="46"/>
      <c r="H17" s="46"/>
      <c r="I17" s="46"/>
      <c r="J17" s="46"/>
    </row>
    <row r="18" spans="1:10" s="30" customFormat="1" ht="24.95" customHeight="1" x14ac:dyDescent="0.15">
      <c r="A18" s="1" t="s">
        <v>18</v>
      </c>
      <c r="B18" s="1"/>
      <c r="I18" s="31" t="s">
        <v>19</v>
      </c>
      <c r="J18" s="48"/>
    </row>
    <row r="19" spans="1:10" s="33" customFormat="1" ht="24.95" customHeight="1" x14ac:dyDescent="0.15">
      <c r="A19" s="77" t="s">
        <v>38</v>
      </c>
      <c r="B19" s="77"/>
      <c r="C19" s="77" t="s">
        <v>20</v>
      </c>
      <c r="D19" s="76" t="s">
        <v>27</v>
      </c>
      <c r="E19" s="76"/>
      <c r="F19" s="76"/>
      <c r="G19" s="76"/>
      <c r="H19" s="77" t="s">
        <v>24</v>
      </c>
      <c r="I19" s="77" t="s">
        <v>25</v>
      </c>
      <c r="J19" s="12"/>
    </row>
    <row r="20" spans="1:10" s="33" customFormat="1" ht="24.95" customHeight="1" x14ac:dyDescent="0.15">
      <c r="A20" s="77"/>
      <c r="B20" s="77"/>
      <c r="C20" s="77"/>
      <c r="D20" s="13" t="s">
        <v>26</v>
      </c>
      <c r="E20" s="13" t="s">
        <v>21</v>
      </c>
      <c r="F20" s="13" t="s">
        <v>22</v>
      </c>
      <c r="G20" s="13" t="s">
        <v>23</v>
      </c>
      <c r="H20" s="77"/>
      <c r="I20" s="77"/>
      <c r="J20" s="49"/>
    </row>
    <row r="21" spans="1:10" s="33" customFormat="1" ht="24.95" customHeight="1" x14ac:dyDescent="0.15">
      <c r="A21" s="14" t="s">
        <v>1</v>
      </c>
      <c r="B21" s="15">
        <v>17</v>
      </c>
      <c r="C21" s="50">
        <f>SUM(D21:I21)</f>
        <v>17666585</v>
      </c>
      <c r="D21" s="51">
        <v>13595931</v>
      </c>
      <c r="E21" s="50">
        <v>1114019</v>
      </c>
      <c r="F21" s="51">
        <v>1800415</v>
      </c>
      <c r="G21" s="50">
        <v>1151661</v>
      </c>
      <c r="H21" s="50">
        <v>1249</v>
      </c>
      <c r="I21" s="52">
        <v>3310</v>
      </c>
      <c r="J21" s="53"/>
    </row>
    <row r="22" spans="1:10" s="33" customFormat="1" ht="24.95" customHeight="1" x14ac:dyDescent="0.15">
      <c r="A22" s="23"/>
      <c r="B22" s="7">
        <v>18</v>
      </c>
      <c r="C22" s="20">
        <f>SUM(D22:I22)</f>
        <v>17422800</v>
      </c>
      <c r="D22" s="38">
        <v>13547089</v>
      </c>
      <c r="E22" s="20">
        <v>1068534</v>
      </c>
      <c r="F22" s="38">
        <v>1699712</v>
      </c>
      <c r="G22" s="20">
        <v>1101346</v>
      </c>
      <c r="H22" s="20">
        <v>845</v>
      </c>
      <c r="I22" s="39">
        <v>5274</v>
      </c>
      <c r="J22" s="54"/>
    </row>
    <row r="23" spans="1:10" s="33" customFormat="1" ht="24.95" customHeight="1" x14ac:dyDescent="0.15">
      <c r="A23" s="23"/>
      <c r="B23" s="7">
        <v>19</v>
      </c>
      <c r="C23" s="20">
        <f t="shared" ref="C23:C31" si="2">SUM(D23:I23)</f>
        <v>17391421</v>
      </c>
      <c r="D23" s="38">
        <v>13485637</v>
      </c>
      <c r="E23" s="20">
        <v>1101968</v>
      </c>
      <c r="F23" s="38">
        <v>1712937</v>
      </c>
      <c r="G23" s="20">
        <v>1085410</v>
      </c>
      <c r="H23" s="20">
        <v>971</v>
      </c>
      <c r="I23" s="39">
        <v>4498</v>
      </c>
      <c r="J23" s="54"/>
    </row>
    <row r="24" spans="1:10" s="33" customFormat="1" ht="24.95" customHeight="1" x14ac:dyDescent="0.15">
      <c r="A24" s="23"/>
      <c r="B24" s="7">
        <v>20</v>
      </c>
      <c r="C24" s="20">
        <f t="shared" si="2"/>
        <v>17016549</v>
      </c>
      <c r="D24" s="38">
        <v>13255253</v>
      </c>
      <c r="E24" s="20">
        <v>1054813</v>
      </c>
      <c r="F24" s="38">
        <v>1681953</v>
      </c>
      <c r="G24" s="20">
        <v>1020480</v>
      </c>
      <c r="H24" s="20">
        <v>1061</v>
      </c>
      <c r="I24" s="39">
        <v>2989</v>
      </c>
      <c r="J24" s="54"/>
    </row>
    <row r="25" spans="1:10" s="33" customFormat="1" ht="24.95" customHeight="1" x14ac:dyDescent="0.15">
      <c r="A25" s="23"/>
      <c r="B25" s="7">
        <v>21</v>
      </c>
      <c r="C25" s="20">
        <f t="shared" si="2"/>
        <v>16907829</v>
      </c>
      <c r="D25" s="38">
        <v>13293495</v>
      </c>
      <c r="E25" s="20">
        <v>987818</v>
      </c>
      <c r="F25" s="38">
        <v>1580531</v>
      </c>
      <c r="G25" s="20">
        <v>1041960</v>
      </c>
      <c r="H25" s="20">
        <v>1184</v>
      </c>
      <c r="I25" s="39">
        <v>2841</v>
      </c>
      <c r="J25" s="54"/>
    </row>
    <row r="26" spans="1:10" s="33" customFormat="1" ht="24.95" customHeight="1" x14ac:dyDescent="0.15">
      <c r="A26" s="23"/>
      <c r="B26" s="7">
        <v>22</v>
      </c>
      <c r="C26" s="20">
        <f t="shared" si="2"/>
        <v>17022009</v>
      </c>
      <c r="D26" s="38">
        <v>13344475</v>
      </c>
      <c r="E26" s="20">
        <v>981788</v>
      </c>
      <c r="F26" s="38">
        <v>1681175</v>
      </c>
      <c r="G26" s="20">
        <v>1011595</v>
      </c>
      <c r="H26" s="20">
        <v>1284</v>
      </c>
      <c r="I26" s="39">
        <v>1692</v>
      </c>
      <c r="J26" s="54"/>
    </row>
    <row r="27" spans="1:10" s="33" customFormat="1" ht="24.95" customHeight="1" x14ac:dyDescent="0.15">
      <c r="A27" s="8"/>
      <c r="B27" s="9">
        <v>23</v>
      </c>
      <c r="C27" s="20">
        <f t="shared" si="2"/>
        <v>16575758</v>
      </c>
      <c r="D27" s="54">
        <v>13093101</v>
      </c>
      <c r="E27" s="55">
        <v>985194</v>
      </c>
      <c r="F27" s="54">
        <v>1617223</v>
      </c>
      <c r="G27" s="55">
        <v>875163</v>
      </c>
      <c r="H27" s="55">
        <v>1798</v>
      </c>
      <c r="I27" s="56">
        <v>3279</v>
      </c>
      <c r="J27" s="54"/>
    </row>
    <row r="28" spans="1:10" s="33" customFormat="1" ht="24.95" customHeight="1" x14ac:dyDescent="0.15">
      <c r="A28" s="8"/>
      <c r="B28" s="9">
        <v>24</v>
      </c>
      <c r="C28" s="20">
        <f t="shared" si="2"/>
        <v>16428603</v>
      </c>
      <c r="D28" s="54">
        <v>13015509</v>
      </c>
      <c r="E28" s="55">
        <v>971707</v>
      </c>
      <c r="F28" s="54">
        <v>1584338</v>
      </c>
      <c r="G28" s="55">
        <v>851608</v>
      </c>
      <c r="H28" s="55">
        <v>2593</v>
      </c>
      <c r="I28" s="56">
        <v>2848</v>
      </c>
      <c r="J28" s="57"/>
    </row>
    <row r="29" spans="1:10" s="33" customFormat="1" ht="24.95" customHeight="1" x14ac:dyDescent="0.15">
      <c r="A29" s="8"/>
      <c r="B29" s="9">
        <v>25</v>
      </c>
      <c r="C29" s="20">
        <f t="shared" si="2"/>
        <v>16491525</v>
      </c>
      <c r="D29" s="54">
        <v>12984596</v>
      </c>
      <c r="E29" s="55">
        <v>988928</v>
      </c>
      <c r="F29" s="54">
        <v>1623368</v>
      </c>
      <c r="G29" s="55">
        <v>889699</v>
      </c>
      <c r="H29" s="55">
        <v>2052</v>
      </c>
      <c r="I29" s="56">
        <v>2882</v>
      </c>
      <c r="J29" s="57"/>
    </row>
    <row r="30" spans="1:10" s="33" customFormat="1" ht="24.95" customHeight="1" x14ac:dyDescent="0.15">
      <c r="A30" s="8"/>
      <c r="B30" s="9">
        <v>26</v>
      </c>
      <c r="C30" s="20">
        <f t="shared" si="2"/>
        <v>16108546</v>
      </c>
      <c r="D30" s="54">
        <v>12740748</v>
      </c>
      <c r="E30" s="55">
        <v>976457</v>
      </c>
      <c r="F30" s="54">
        <v>1570914</v>
      </c>
      <c r="G30" s="55">
        <v>805453</v>
      </c>
      <c r="H30" s="55">
        <v>1645</v>
      </c>
      <c r="I30" s="56">
        <v>13329</v>
      </c>
      <c r="J30" s="57"/>
    </row>
    <row r="31" spans="1:10" s="33" customFormat="1" ht="24.95" customHeight="1" x14ac:dyDescent="0.15">
      <c r="A31" s="8"/>
      <c r="B31" s="9">
        <v>27</v>
      </c>
      <c r="C31" s="20">
        <f t="shared" si="2"/>
        <v>16182063</v>
      </c>
      <c r="D31" s="54">
        <v>12793880</v>
      </c>
      <c r="E31" s="55">
        <v>1004498</v>
      </c>
      <c r="F31" s="54">
        <v>1596726</v>
      </c>
      <c r="G31" s="55">
        <v>771185</v>
      </c>
      <c r="H31" s="55">
        <v>2471</v>
      </c>
      <c r="I31" s="56">
        <v>13303</v>
      </c>
      <c r="J31" s="57"/>
    </row>
    <row r="32" spans="1:10" s="33" customFormat="1" ht="24.95" customHeight="1" x14ac:dyDescent="0.15">
      <c r="A32" s="10"/>
      <c r="B32" s="11">
        <v>28</v>
      </c>
      <c r="C32" s="58">
        <f>SUM(D32:I32)</f>
        <v>16006711</v>
      </c>
      <c r="D32" s="73">
        <v>12706720</v>
      </c>
      <c r="E32" s="74">
        <v>995371</v>
      </c>
      <c r="F32" s="73">
        <v>1560671</v>
      </c>
      <c r="G32" s="74">
        <v>731683</v>
      </c>
      <c r="H32" s="74">
        <v>2269</v>
      </c>
      <c r="I32" s="75">
        <v>9997</v>
      </c>
      <c r="J32" s="57"/>
    </row>
    <row r="33" spans="1:10" s="33" customFormat="1" ht="24.95" customHeight="1" x14ac:dyDescent="0.15">
      <c r="A33" s="33" t="s">
        <v>44</v>
      </c>
      <c r="C33" s="33" t="s">
        <v>45</v>
      </c>
      <c r="D33" s="16"/>
      <c r="E33" s="16"/>
      <c r="F33" s="16"/>
      <c r="G33" s="17"/>
    </row>
    <row r="34" spans="1:10" s="33" customFormat="1" ht="24.95" customHeight="1" x14ac:dyDescent="0.15">
      <c r="A34" s="18"/>
      <c r="B34" s="18"/>
    </row>
    <row r="35" spans="1:10" s="30" customFormat="1" ht="24.95" customHeight="1" x14ac:dyDescent="0.15">
      <c r="A35" s="1" t="s">
        <v>28</v>
      </c>
      <c r="B35" s="1"/>
      <c r="G35" s="31"/>
    </row>
    <row r="36" spans="1:10" s="33" customFormat="1" ht="27.95" customHeight="1" x14ac:dyDescent="0.15">
      <c r="A36" s="32" t="s">
        <v>0</v>
      </c>
      <c r="B36" s="3"/>
      <c r="C36" s="4" t="s">
        <v>6</v>
      </c>
      <c r="D36" s="4" t="s">
        <v>4</v>
      </c>
      <c r="E36" s="4" t="s">
        <v>5</v>
      </c>
      <c r="F36" s="4" t="s">
        <v>7</v>
      </c>
      <c r="G36" s="4" t="s">
        <v>8</v>
      </c>
      <c r="H36" s="4" t="s">
        <v>9</v>
      </c>
      <c r="I36" s="4" t="s">
        <v>10</v>
      </c>
      <c r="J36" s="4" t="s">
        <v>11</v>
      </c>
    </row>
    <row r="37" spans="1:10" s="33" customFormat="1" ht="24.95" customHeight="1" x14ac:dyDescent="0.15">
      <c r="A37" s="59"/>
      <c r="B37" s="19"/>
      <c r="C37" s="20" t="s">
        <v>29</v>
      </c>
      <c r="D37" s="21" t="s">
        <v>29</v>
      </c>
      <c r="E37" s="21" t="s">
        <v>13</v>
      </c>
      <c r="F37" s="21" t="s">
        <v>14</v>
      </c>
      <c r="G37" s="21" t="s">
        <v>15</v>
      </c>
      <c r="H37" s="22" t="s">
        <v>15</v>
      </c>
      <c r="I37" s="22" t="s">
        <v>15</v>
      </c>
      <c r="J37" s="22" t="s">
        <v>16</v>
      </c>
    </row>
    <row r="38" spans="1:10" s="33" customFormat="1" ht="24.95" customHeight="1" x14ac:dyDescent="0.15">
      <c r="A38" s="23" t="s">
        <v>2</v>
      </c>
      <c r="B38" s="24" t="s">
        <v>30</v>
      </c>
      <c r="C38" s="20">
        <v>103028</v>
      </c>
      <c r="D38" s="20">
        <v>99458</v>
      </c>
      <c r="E38" s="68">
        <f>D38/C38*100</f>
        <v>96.53492254532749</v>
      </c>
      <c r="F38" s="20">
        <v>34347</v>
      </c>
      <c r="G38" s="20">
        <v>13975832</v>
      </c>
      <c r="H38" s="60">
        <v>38290</v>
      </c>
      <c r="I38" s="60">
        <v>46556</v>
      </c>
      <c r="J38" s="61">
        <v>468</v>
      </c>
    </row>
    <row r="39" spans="1:10" s="33" customFormat="1" ht="24.95" customHeight="1" x14ac:dyDescent="0.15">
      <c r="A39" s="59"/>
      <c r="B39" s="19">
        <v>10</v>
      </c>
      <c r="C39" s="20">
        <v>103511</v>
      </c>
      <c r="D39" s="20">
        <v>100608</v>
      </c>
      <c r="E39" s="68">
        <f t="shared" ref="E39:E44" si="3">D39/C39*100</f>
        <v>97.195467148419013</v>
      </c>
      <c r="F39" s="20">
        <v>34930</v>
      </c>
      <c r="G39" s="20">
        <v>14031455</v>
      </c>
      <c r="H39" s="60">
        <v>38442</v>
      </c>
      <c r="I39" s="60">
        <v>46491</v>
      </c>
      <c r="J39" s="61">
        <v>462</v>
      </c>
    </row>
    <row r="40" spans="1:10" s="33" customFormat="1" ht="24.95" customHeight="1" x14ac:dyDescent="0.15">
      <c r="A40" s="59"/>
      <c r="B40" s="19">
        <v>11</v>
      </c>
      <c r="C40" s="20">
        <v>103776</v>
      </c>
      <c r="D40" s="20">
        <v>100963</v>
      </c>
      <c r="E40" s="68">
        <f t="shared" si="3"/>
        <v>97.289353993216153</v>
      </c>
      <c r="F40" s="20">
        <v>35489</v>
      </c>
      <c r="G40" s="20">
        <v>14273783</v>
      </c>
      <c r="H40" s="60">
        <v>38999</v>
      </c>
      <c r="I40" s="60">
        <v>48670</v>
      </c>
      <c r="J40" s="61">
        <v>482</v>
      </c>
    </row>
    <row r="41" spans="1:10" s="33" customFormat="1" ht="24.95" customHeight="1" x14ac:dyDescent="0.15">
      <c r="A41" s="59"/>
      <c r="B41" s="19">
        <v>12</v>
      </c>
      <c r="C41" s="20">
        <v>104344</v>
      </c>
      <c r="D41" s="20">
        <v>101636</v>
      </c>
      <c r="E41" s="68">
        <f t="shared" si="3"/>
        <v>97.404738173733037</v>
      </c>
      <c r="F41" s="20">
        <v>35699</v>
      </c>
      <c r="G41" s="20">
        <v>14537650</v>
      </c>
      <c r="H41" s="60">
        <v>39829</v>
      </c>
      <c r="I41" s="60">
        <v>50658</v>
      </c>
      <c r="J41" s="61">
        <v>498</v>
      </c>
    </row>
    <row r="42" spans="1:10" s="33" customFormat="1" ht="24.95" customHeight="1" x14ac:dyDescent="0.15">
      <c r="A42" s="59"/>
      <c r="B42" s="19">
        <v>13</v>
      </c>
      <c r="C42" s="20">
        <v>104350</v>
      </c>
      <c r="D42" s="20">
        <v>101649</v>
      </c>
      <c r="E42" s="68">
        <f t="shared" si="3"/>
        <v>97.411595591758498</v>
      </c>
      <c r="F42" s="20">
        <v>36009</v>
      </c>
      <c r="G42" s="20">
        <v>14382071</v>
      </c>
      <c r="H42" s="60">
        <v>39402</v>
      </c>
      <c r="I42" s="60">
        <v>46648</v>
      </c>
      <c r="J42" s="61">
        <v>459</v>
      </c>
    </row>
    <row r="43" spans="1:10" s="33" customFormat="1" ht="24.95" customHeight="1" x14ac:dyDescent="0.15">
      <c r="A43" s="59"/>
      <c r="B43" s="19">
        <v>14</v>
      </c>
      <c r="C43" s="20">
        <v>104270</v>
      </c>
      <c r="D43" s="20">
        <v>101768</v>
      </c>
      <c r="E43" s="68">
        <f t="shared" si="3"/>
        <v>97.600460343339407</v>
      </c>
      <c r="F43" s="20">
        <v>36877</v>
      </c>
      <c r="G43" s="20">
        <v>14292884</v>
      </c>
      <c r="H43" s="60">
        <v>39159</v>
      </c>
      <c r="I43" s="60">
        <v>50994</v>
      </c>
      <c r="J43" s="61">
        <v>501</v>
      </c>
    </row>
    <row r="44" spans="1:10" s="33" customFormat="1" ht="24.95" customHeight="1" x14ac:dyDescent="0.15">
      <c r="A44" s="59"/>
      <c r="B44" s="19">
        <v>15</v>
      </c>
      <c r="C44" s="20">
        <v>104220</v>
      </c>
      <c r="D44" s="20">
        <v>101555</v>
      </c>
      <c r="E44" s="68">
        <f t="shared" si="3"/>
        <v>97.442909230474001</v>
      </c>
      <c r="F44" s="20">
        <v>37204</v>
      </c>
      <c r="G44" s="20">
        <v>14212911</v>
      </c>
      <c r="H44" s="60">
        <v>38833</v>
      </c>
      <c r="I44" s="60">
        <v>45803</v>
      </c>
      <c r="J44" s="61">
        <v>451</v>
      </c>
    </row>
    <row r="45" spans="1:10" s="33" customFormat="1" ht="24.95" customHeight="1" x14ac:dyDescent="0.15">
      <c r="A45" s="62"/>
      <c r="B45" s="25">
        <v>16</v>
      </c>
      <c r="C45" s="63">
        <v>104107</v>
      </c>
      <c r="D45" s="63">
        <v>101705</v>
      </c>
      <c r="E45" s="45">
        <f>D45/C45*100</f>
        <v>97.692758412018392</v>
      </c>
      <c r="F45" s="63">
        <v>37576</v>
      </c>
      <c r="G45" s="63">
        <v>14384563</v>
      </c>
      <c r="H45" s="64">
        <v>39410</v>
      </c>
      <c r="I45" s="64">
        <v>47978</v>
      </c>
      <c r="J45" s="65">
        <v>472</v>
      </c>
    </row>
    <row r="46" spans="1:10" s="33" customFormat="1" ht="24.95" customHeight="1" x14ac:dyDescent="0.15">
      <c r="A46" s="26" t="s">
        <v>17</v>
      </c>
      <c r="B46" s="26"/>
      <c r="C46" s="16"/>
      <c r="D46" s="17"/>
      <c r="E46" s="17"/>
      <c r="F46" s="17"/>
      <c r="G46" s="17"/>
    </row>
    <row r="47" spans="1:10" s="33" customFormat="1" ht="24.95" customHeight="1" x14ac:dyDescent="0.15">
      <c r="A47" s="18"/>
      <c r="B47" s="18"/>
    </row>
    <row r="48" spans="1:10" s="30" customFormat="1" ht="24.95" customHeight="1" x14ac:dyDescent="0.15">
      <c r="A48" s="1" t="s">
        <v>31</v>
      </c>
      <c r="B48" s="1"/>
      <c r="G48" s="31"/>
      <c r="J48" s="31" t="s">
        <v>19</v>
      </c>
    </row>
    <row r="49" spans="1:10" s="33" customFormat="1" ht="24.95" customHeight="1" x14ac:dyDescent="0.15">
      <c r="A49" s="77" t="s">
        <v>38</v>
      </c>
      <c r="B49" s="77"/>
      <c r="C49" s="77" t="s">
        <v>20</v>
      </c>
      <c r="D49" s="76" t="s">
        <v>27</v>
      </c>
      <c r="E49" s="76"/>
      <c r="F49" s="76"/>
      <c r="G49" s="76"/>
      <c r="H49" s="76" t="s">
        <v>39</v>
      </c>
      <c r="I49" s="77" t="s">
        <v>24</v>
      </c>
      <c r="J49" s="76" t="s">
        <v>25</v>
      </c>
    </row>
    <row r="50" spans="1:10" s="33" customFormat="1" ht="24.95" customHeight="1" x14ac:dyDescent="0.15">
      <c r="A50" s="77"/>
      <c r="B50" s="77"/>
      <c r="C50" s="77"/>
      <c r="D50" s="13" t="s">
        <v>26</v>
      </c>
      <c r="E50" s="13" t="s">
        <v>21</v>
      </c>
      <c r="F50" s="13" t="s">
        <v>22</v>
      </c>
      <c r="G50" s="13" t="s">
        <v>23</v>
      </c>
      <c r="H50" s="77"/>
      <c r="I50" s="77"/>
      <c r="J50" s="76"/>
    </row>
    <row r="51" spans="1:10" s="33" customFormat="1" ht="24.95" customHeight="1" x14ac:dyDescent="0.15">
      <c r="A51" s="27" t="s">
        <v>2</v>
      </c>
      <c r="B51" s="28">
        <v>12</v>
      </c>
      <c r="C51" s="50">
        <f>SUM(D51:J51)</f>
        <v>12735617</v>
      </c>
      <c r="D51" s="50">
        <v>9840176</v>
      </c>
      <c r="E51" s="50">
        <v>713051</v>
      </c>
      <c r="F51" s="50">
        <v>937425</v>
      </c>
      <c r="G51" s="50">
        <v>812261</v>
      </c>
      <c r="H51" s="50">
        <v>426787</v>
      </c>
      <c r="I51" s="50">
        <v>3042</v>
      </c>
      <c r="J51" s="50">
        <v>2875</v>
      </c>
    </row>
    <row r="52" spans="1:10" s="33" customFormat="1" ht="24.95" customHeight="1" x14ac:dyDescent="0.15">
      <c r="A52" s="29"/>
      <c r="B52" s="19">
        <v>13</v>
      </c>
      <c r="C52" s="20">
        <f>SUM(D52:J52)</f>
        <v>12613077</v>
      </c>
      <c r="D52" s="20">
        <v>9775086</v>
      </c>
      <c r="E52" s="20">
        <v>691137</v>
      </c>
      <c r="F52" s="20">
        <v>951205</v>
      </c>
      <c r="G52" s="20">
        <v>791059</v>
      </c>
      <c r="H52" s="20">
        <v>402145</v>
      </c>
      <c r="I52" s="20">
        <v>1489</v>
      </c>
      <c r="J52" s="20">
        <v>956</v>
      </c>
    </row>
    <row r="53" spans="1:10" s="33" customFormat="1" ht="24.95" customHeight="1" x14ac:dyDescent="0.15">
      <c r="A53" s="66"/>
      <c r="B53" s="19">
        <v>14</v>
      </c>
      <c r="C53" s="20">
        <f t="shared" ref="C53:C54" si="4">SUM(D53:J53)</f>
        <v>12511990</v>
      </c>
      <c r="D53" s="20">
        <v>9754931</v>
      </c>
      <c r="E53" s="20">
        <v>702887</v>
      </c>
      <c r="F53" s="20">
        <v>913690</v>
      </c>
      <c r="G53" s="20">
        <v>765507</v>
      </c>
      <c r="H53" s="20">
        <v>372873</v>
      </c>
      <c r="I53" s="20">
        <v>1044</v>
      </c>
      <c r="J53" s="20">
        <v>1058</v>
      </c>
    </row>
    <row r="54" spans="1:10" s="33" customFormat="1" ht="24.95" customHeight="1" x14ac:dyDescent="0.15">
      <c r="A54" s="66"/>
      <c r="B54" s="19">
        <v>15</v>
      </c>
      <c r="C54" s="20">
        <f t="shared" si="4"/>
        <v>12422085</v>
      </c>
      <c r="D54" s="20">
        <v>9691870</v>
      </c>
      <c r="E54" s="20">
        <v>722289</v>
      </c>
      <c r="F54" s="20">
        <v>865389</v>
      </c>
      <c r="G54" s="20">
        <v>783536</v>
      </c>
      <c r="H54" s="20">
        <v>357101</v>
      </c>
      <c r="I54" s="20">
        <v>851</v>
      </c>
      <c r="J54" s="20">
        <v>1049</v>
      </c>
    </row>
    <row r="55" spans="1:10" s="33" customFormat="1" ht="24.95" customHeight="1" x14ac:dyDescent="0.15">
      <c r="A55" s="67"/>
      <c r="B55" s="25">
        <v>16</v>
      </c>
      <c r="C55" s="63">
        <f>SUM(D55:J55)</f>
        <v>12586493</v>
      </c>
      <c r="D55" s="63">
        <v>9804124</v>
      </c>
      <c r="E55" s="63">
        <v>762387</v>
      </c>
      <c r="F55" s="63">
        <v>913430</v>
      </c>
      <c r="G55" s="63">
        <v>1009886</v>
      </c>
      <c r="H55" s="63">
        <v>93712</v>
      </c>
      <c r="I55" s="63">
        <v>1552</v>
      </c>
      <c r="J55" s="63">
        <v>1402</v>
      </c>
    </row>
    <row r="56" spans="1:10" s="33" customFormat="1" ht="24.95" customHeight="1" x14ac:dyDescent="0.15">
      <c r="A56" s="33" t="s">
        <v>17</v>
      </c>
      <c r="D56" s="16"/>
      <c r="E56" s="16"/>
      <c r="F56" s="16"/>
      <c r="G56" s="17"/>
    </row>
    <row r="57" spans="1:10" s="33" customFormat="1" ht="24.95" customHeight="1" x14ac:dyDescent="0.15"/>
    <row r="58" spans="1:10" s="30" customFormat="1" ht="24.95" customHeight="1" x14ac:dyDescent="0.15">
      <c r="A58" s="1" t="s">
        <v>32</v>
      </c>
      <c r="B58" s="1"/>
      <c r="G58" s="31"/>
    </row>
    <row r="59" spans="1:10" s="33" customFormat="1" ht="27.95" customHeight="1" x14ac:dyDescent="0.15">
      <c r="A59" s="32" t="s">
        <v>0</v>
      </c>
      <c r="B59" s="3"/>
      <c r="C59" s="4" t="s">
        <v>6</v>
      </c>
      <c r="D59" s="4" t="s">
        <v>4</v>
      </c>
      <c r="E59" s="4" t="s">
        <v>5</v>
      </c>
      <c r="F59" s="4" t="s">
        <v>7</v>
      </c>
      <c r="G59" s="4" t="s">
        <v>8</v>
      </c>
      <c r="H59" s="4" t="s">
        <v>9</v>
      </c>
      <c r="I59" s="4" t="s">
        <v>10</v>
      </c>
      <c r="J59" s="4" t="s">
        <v>11</v>
      </c>
    </row>
    <row r="60" spans="1:10" s="33" customFormat="1" ht="24.95" customHeight="1" x14ac:dyDescent="0.15">
      <c r="A60" s="59"/>
      <c r="B60" s="19"/>
      <c r="C60" s="20" t="s">
        <v>29</v>
      </c>
      <c r="D60" s="21" t="s">
        <v>29</v>
      </c>
      <c r="E60" s="21" t="s">
        <v>13</v>
      </c>
      <c r="F60" s="21" t="s">
        <v>14</v>
      </c>
      <c r="G60" s="21" t="s">
        <v>15</v>
      </c>
      <c r="H60" s="22" t="s">
        <v>15</v>
      </c>
      <c r="I60" s="22" t="s">
        <v>15</v>
      </c>
      <c r="J60" s="22" t="s">
        <v>16</v>
      </c>
    </row>
    <row r="61" spans="1:10" s="33" customFormat="1" ht="24.95" customHeight="1" x14ac:dyDescent="0.15">
      <c r="A61" s="23" t="s">
        <v>2</v>
      </c>
      <c r="B61" s="24" t="s">
        <v>30</v>
      </c>
      <c r="C61" s="20">
        <v>18758</v>
      </c>
      <c r="D61" s="20">
        <v>18139</v>
      </c>
      <c r="E61" s="68">
        <f t="shared" ref="E61:E67" si="5">D61/C61*100</f>
        <v>96.700074634822471</v>
      </c>
      <c r="F61" s="20">
        <v>5253</v>
      </c>
      <c r="G61" s="20">
        <v>2990149</v>
      </c>
      <c r="H61" s="60">
        <v>8192</v>
      </c>
      <c r="I61" s="60">
        <v>9561</v>
      </c>
      <c r="J61" s="61">
        <v>357</v>
      </c>
    </row>
    <row r="62" spans="1:10" s="33" customFormat="1" ht="24.95" customHeight="1" x14ac:dyDescent="0.15">
      <c r="A62" s="59"/>
      <c r="B62" s="19">
        <v>10</v>
      </c>
      <c r="C62" s="20">
        <v>18726</v>
      </c>
      <c r="D62" s="20">
        <v>18111</v>
      </c>
      <c r="E62" s="68">
        <f t="shared" si="5"/>
        <v>96.715796219160524</v>
      </c>
      <c r="F62" s="20">
        <v>5328</v>
      </c>
      <c r="G62" s="20">
        <v>2983111</v>
      </c>
      <c r="H62" s="60">
        <v>8173</v>
      </c>
      <c r="I62" s="60">
        <v>9380</v>
      </c>
      <c r="J62" s="61">
        <v>354</v>
      </c>
    </row>
    <row r="63" spans="1:10" s="33" customFormat="1" ht="24.95" customHeight="1" x14ac:dyDescent="0.15">
      <c r="A63" s="59"/>
      <c r="B63" s="19">
        <v>11</v>
      </c>
      <c r="C63" s="20">
        <v>18738</v>
      </c>
      <c r="D63" s="20">
        <v>18164</v>
      </c>
      <c r="E63" s="68">
        <f t="shared" si="5"/>
        <v>96.936706158608175</v>
      </c>
      <c r="F63" s="20">
        <v>5465</v>
      </c>
      <c r="G63" s="20">
        <v>3034952</v>
      </c>
      <c r="H63" s="60">
        <v>8292</v>
      </c>
      <c r="I63" s="60">
        <v>9472</v>
      </c>
      <c r="J63" s="61">
        <v>356</v>
      </c>
    </row>
    <row r="64" spans="1:10" s="33" customFormat="1" ht="24.95" customHeight="1" x14ac:dyDescent="0.15">
      <c r="A64" s="59"/>
      <c r="B64" s="19">
        <v>12</v>
      </c>
      <c r="C64" s="20">
        <v>18801</v>
      </c>
      <c r="D64" s="20">
        <v>18176</v>
      </c>
      <c r="E64" s="68">
        <f t="shared" si="5"/>
        <v>96.675708738896873</v>
      </c>
      <c r="F64" s="20">
        <v>5565</v>
      </c>
      <c r="G64" s="20">
        <v>3040739</v>
      </c>
      <c r="H64" s="60">
        <v>8331</v>
      </c>
      <c r="I64" s="60">
        <v>9445</v>
      </c>
      <c r="J64" s="61">
        <v>361</v>
      </c>
    </row>
    <row r="65" spans="1:10" s="33" customFormat="1" ht="24.95" customHeight="1" x14ac:dyDescent="0.15">
      <c r="A65" s="59"/>
      <c r="B65" s="19">
        <v>13</v>
      </c>
      <c r="C65" s="20">
        <v>18753</v>
      </c>
      <c r="D65" s="20">
        <v>18132</v>
      </c>
      <c r="E65" s="68">
        <f t="shared" si="5"/>
        <v>96.688529835226362</v>
      </c>
      <c r="F65" s="20">
        <v>5658</v>
      </c>
      <c r="G65" s="20">
        <v>3032591</v>
      </c>
      <c r="H65" s="60">
        <v>8308</v>
      </c>
      <c r="I65" s="60">
        <v>9642</v>
      </c>
      <c r="J65" s="61">
        <v>366</v>
      </c>
    </row>
    <row r="66" spans="1:10" s="33" customFormat="1" ht="24.95" customHeight="1" x14ac:dyDescent="0.15">
      <c r="A66" s="59"/>
      <c r="B66" s="19">
        <v>14</v>
      </c>
      <c r="C66" s="20">
        <v>18658</v>
      </c>
      <c r="D66" s="20">
        <v>18038</v>
      </c>
      <c r="E66" s="68">
        <f t="shared" si="5"/>
        <v>96.677028620430917</v>
      </c>
      <c r="F66" s="20">
        <v>5742</v>
      </c>
      <c r="G66" s="20">
        <v>3041703</v>
      </c>
      <c r="H66" s="60">
        <v>8333</v>
      </c>
      <c r="I66" s="60">
        <v>9631</v>
      </c>
      <c r="J66" s="61">
        <v>362</v>
      </c>
    </row>
    <row r="67" spans="1:10" s="33" customFormat="1" ht="24.95" customHeight="1" x14ac:dyDescent="0.15">
      <c r="A67" s="59"/>
      <c r="B67" s="19">
        <v>15</v>
      </c>
      <c r="C67" s="20">
        <v>18704</v>
      </c>
      <c r="D67" s="20">
        <v>18084</v>
      </c>
      <c r="E67" s="68">
        <f t="shared" si="5"/>
        <v>96.685201026518399</v>
      </c>
      <c r="F67" s="20">
        <v>5835</v>
      </c>
      <c r="G67" s="20">
        <v>3096567</v>
      </c>
      <c r="H67" s="60">
        <v>8461</v>
      </c>
      <c r="I67" s="60">
        <v>9271</v>
      </c>
      <c r="J67" s="61">
        <v>349</v>
      </c>
    </row>
    <row r="68" spans="1:10" s="33" customFormat="1" ht="24.95" customHeight="1" x14ac:dyDescent="0.15">
      <c r="A68" s="62"/>
      <c r="B68" s="25">
        <v>16</v>
      </c>
      <c r="C68" s="63">
        <v>18694</v>
      </c>
      <c r="D68" s="63">
        <v>18086</v>
      </c>
      <c r="E68" s="45">
        <f>D68/C68*100</f>
        <v>96.74761955707713</v>
      </c>
      <c r="F68" s="63">
        <v>5916</v>
      </c>
      <c r="G68" s="63">
        <v>2966612</v>
      </c>
      <c r="H68" s="64">
        <v>8128</v>
      </c>
      <c r="I68" s="64">
        <v>9419</v>
      </c>
      <c r="J68" s="65">
        <v>351</v>
      </c>
    </row>
    <row r="69" spans="1:10" s="33" customFormat="1" ht="24.95" customHeight="1" x14ac:dyDescent="0.15">
      <c r="A69" s="26" t="s">
        <v>17</v>
      </c>
      <c r="B69" s="26"/>
      <c r="C69" s="16"/>
      <c r="D69" s="17"/>
      <c r="E69" s="17"/>
      <c r="F69" s="17"/>
      <c r="G69" s="17"/>
    </row>
    <row r="70" spans="1:10" s="33" customFormat="1" ht="24.95" customHeight="1" x14ac:dyDescent="0.15">
      <c r="A70" s="18"/>
      <c r="B70" s="18"/>
    </row>
    <row r="71" spans="1:10" s="30" customFormat="1" ht="24.95" customHeight="1" x14ac:dyDescent="0.15">
      <c r="A71" s="1" t="s">
        <v>33</v>
      </c>
      <c r="B71" s="1"/>
      <c r="G71" s="31"/>
      <c r="J71" s="31" t="s">
        <v>19</v>
      </c>
    </row>
    <row r="72" spans="1:10" s="33" customFormat="1" ht="24.95" customHeight="1" x14ac:dyDescent="0.15">
      <c r="A72" s="77" t="s">
        <v>38</v>
      </c>
      <c r="B72" s="77"/>
      <c r="C72" s="77" t="s">
        <v>20</v>
      </c>
      <c r="D72" s="76" t="s">
        <v>40</v>
      </c>
      <c r="E72" s="76"/>
      <c r="F72" s="76"/>
      <c r="G72" s="76"/>
      <c r="H72" s="76" t="s">
        <v>41</v>
      </c>
      <c r="I72" s="77" t="s">
        <v>24</v>
      </c>
      <c r="J72" s="76" t="s">
        <v>25</v>
      </c>
    </row>
    <row r="73" spans="1:10" s="33" customFormat="1" ht="24.95" customHeight="1" x14ac:dyDescent="0.15">
      <c r="A73" s="77"/>
      <c r="B73" s="77"/>
      <c r="C73" s="77"/>
      <c r="D73" s="13" t="s">
        <v>42</v>
      </c>
      <c r="E73" s="13" t="s">
        <v>21</v>
      </c>
      <c r="F73" s="13" t="s">
        <v>22</v>
      </c>
      <c r="G73" s="13" t="s">
        <v>23</v>
      </c>
      <c r="H73" s="77"/>
      <c r="I73" s="77"/>
      <c r="J73" s="76"/>
    </row>
    <row r="74" spans="1:10" s="33" customFormat="1" ht="24.95" customHeight="1" x14ac:dyDescent="0.15">
      <c r="A74" s="27" t="s">
        <v>43</v>
      </c>
      <c r="B74" s="28">
        <v>12</v>
      </c>
      <c r="C74" s="50">
        <f>SUM(D74:J74)</f>
        <v>2393137</v>
      </c>
      <c r="D74" s="50">
        <v>1748919</v>
      </c>
      <c r="E74" s="50">
        <v>82304</v>
      </c>
      <c r="F74" s="50">
        <v>410446</v>
      </c>
      <c r="G74" s="50">
        <v>38831</v>
      </c>
      <c r="H74" s="50">
        <v>111030</v>
      </c>
      <c r="I74" s="69" t="s">
        <v>46</v>
      </c>
      <c r="J74" s="50">
        <v>1607</v>
      </c>
    </row>
    <row r="75" spans="1:10" s="33" customFormat="1" ht="24.95" customHeight="1" x14ac:dyDescent="0.15">
      <c r="A75" s="29"/>
      <c r="B75" s="19">
        <v>13</v>
      </c>
      <c r="C75" s="20">
        <f>SUM(D75:J75)</f>
        <v>2423162</v>
      </c>
      <c r="D75" s="20">
        <v>1765005</v>
      </c>
      <c r="E75" s="20">
        <v>90746</v>
      </c>
      <c r="F75" s="20">
        <v>420374</v>
      </c>
      <c r="G75" s="20">
        <v>40557</v>
      </c>
      <c r="H75" s="20">
        <v>104410</v>
      </c>
      <c r="I75" s="70" t="s">
        <v>46</v>
      </c>
      <c r="J75" s="20">
        <v>2070</v>
      </c>
    </row>
    <row r="76" spans="1:10" s="33" customFormat="1" ht="24.95" customHeight="1" x14ac:dyDescent="0.15">
      <c r="A76" s="66"/>
      <c r="B76" s="19">
        <v>14</v>
      </c>
      <c r="C76" s="20">
        <f t="shared" ref="C76:C77" si="6">SUM(D76:J76)</f>
        <v>2388587</v>
      </c>
      <c r="D76" s="20">
        <v>1822969</v>
      </c>
      <c r="E76" s="20">
        <v>78972</v>
      </c>
      <c r="F76" s="20">
        <v>347862</v>
      </c>
      <c r="G76" s="20">
        <v>33038</v>
      </c>
      <c r="H76" s="20">
        <v>103444</v>
      </c>
      <c r="I76" s="70" t="s">
        <v>46</v>
      </c>
      <c r="J76" s="20">
        <v>2302</v>
      </c>
    </row>
    <row r="77" spans="1:10" s="33" customFormat="1" ht="24.95" customHeight="1" x14ac:dyDescent="0.15">
      <c r="A77" s="66"/>
      <c r="B77" s="19">
        <v>15</v>
      </c>
      <c r="C77" s="20">
        <f t="shared" si="6"/>
        <v>2312810</v>
      </c>
      <c r="D77" s="20">
        <v>1703476</v>
      </c>
      <c r="E77" s="20">
        <v>98819</v>
      </c>
      <c r="F77" s="20">
        <v>363979</v>
      </c>
      <c r="G77" s="20">
        <v>39217</v>
      </c>
      <c r="H77" s="20">
        <v>104751</v>
      </c>
      <c r="I77" s="70" t="s">
        <v>46</v>
      </c>
      <c r="J77" s="20">
        <v>2568</v>
      </c>
    </row>
    <row r="78" spans="1:10" s="33" customFormat="1" ht="24.95" customHeight="1" x14ac:dyDescent="0.15">
      <c r="A78" s="67"/>
      <c r="B78" s="25">
        <v>16</v>
      </c>
      <c r="C78" s="63">
        <f>SUM(D78:J78)</f>
        <v>2315300</v>
      </c>
      <c r="D78" s="63">
        <v>1709791</v>
      </c>
      <c r="E78" s="63">
        <v>97816</v>
      </c>
      <c r="F78" s="63">
        <v>350779</v>
      </c>
      <c r="G78" s="63">
        <v>56282</v>
      </c>
      <c r="H78" s="63">
        <v>98458</v>
      </c>
      <c r="I78" s="71" t="s">
        <v>46</v>
      </c>
      <c r="J78" s="63">
        <v>2174</v>
      </c>
    </row>
    <row r="79" spans="1:10" s="33" customFormat="1" ht="24.95" customHeight="1" x14ac:dyDescent="0.15">
      <c r="A79" s="33" t="s">
        <v>17</v>
      </c>
      <c r="D79" s="16"/>
      <c r="E79" s="16"/>
      <c r="F79" s="16"/>
      <c r="G79" s="17"/>
    </row>
    <row r="80" spans="1:10" s="33" customFormat="1" ht="24.95" customHeight="1" x14ac:dyDescent="0.15"/>
    <row r="81" spans="1:10" s="30" customFormat="1" ht="24.95" customHeight="1" x14ac:dyDescent="0.15">
      <c r="A81" s="1" t="s">
        <v>34</v>
      </c>
      <c r="B81" s="1"/>
      <c r="G81" s="31"/>
    </row>
    <row r="82" spans="1:10" s="33" customFormat="1" ht="27.95" customHeight="1" x14ac:dyDescent="0.15">
      <c r="A82" s="32" t="s">
        <v>0</v>
      </c>
      <c r="B82" s="3"/>
      <c r="C82" s="4" t="s">
        <v>6</v>
      </c>
      <c r="D82" s="4" t="s">
        <v>4</v>
      </c>
      <c r="E82" s="4" t="s">
        <v>5</v>
      </c>
      <c r="F82" s="4" t="s">
        <v>7</v>
      </c>
      <c r="G82" s="4" t="s">
        <v>8</v>
      </c>
      <c r="H82" s="4" t="s">
        <v>9</v>
      </c>
      <c r="I82" s="4" t="s">
        <v>10</v>
      </c>
      <c r="J82" s="4" t="s">
        <v>11</v>
      </c>
    </row>
    <row r="83" spans="1:10" s="33" customFormat="1" ht="24.95" customHeight="1" x14ac:dyDescent="0.15">
      <c r="A83" s="59"/>
      <c r="B83" s="19"/>
      <c r="C83" s="20" t="s">
        <v>29</v>
      </c>
      <c r="D83" s="21" t="s">
        <v>29</v>
      </c>
      <c r="E83" s="21" t="s">
        <v>13</v>
      </c>
      <c r="F83" s="21" t="s">
        <v>14</v>
      </c>
      <c r="G83" s="21" t="s">
        <v>15</v>
      </c>
      <c r="H83" s="22" t="s">
        <v>15</v>
      </c>
      <c r="I83" s="22" t="s">
        <v>15</v>
      </c>
      <c r="J83" s="22" t="s">
        <v>16</v>
      </c>
    </row>
    <row r="84" spans="1:10" s="33" customFormat="1" ht="24.95" customHeight="1" x14ac:dyDescent="0.15">
      <c r="A84" s="23" t="s">
        <v>2</v>
      </c>
      <c r="B84" s="24" t="s">
        <v>30</v>
      </c>
      <c r="C84" s="20">
        <v>12204</v>
      </c>
      <c r="D84" s="20">
        <v>11840</v>
      </c>
      <c r="E84" s="68">
        <f t="shared" ref="E84:E90" si="7">D84/C84*100</f>
        <v>97.017371353654539</v>
      </c>
      <c r="F84" s="20">
        <v>3184</v>
      </c>
      <c r="G84" s="20">
        <v>1538098</v>
      </c>
      <c r="H84" s="60">
        <v>4214</v>
      </c>
      <c r="I84" s="60">
        <v>5442</v>
      </c>
      <c r="J84" s="61">
        <v>460</v>
      </c>
    </row>
    <row r="85" spans="1:10" s="33" customFormat="1" ht="24.95" customHeight="1" x14ac:dyDescent="0.15">
      <c r="A85" s="59"/>
      <c r="B85" s="19">
        <v>10</v>
      </c>
      <c r="C85" s="20">
        <v>12179</v>
      </c>
      <c r="D85" s="20">
        <v>11747</v>
      </c>
      <c r="E85" s="68">
        <f t="shared" si="7"/>
        <v>96.452910748008875</v>
      </c>
      <c r="F85" s="20">
        <v>3235</v>
      </c>
      <c r="G85" s="20">
        <v>1566043</v>
      </c>
      <c r="H85" s="60">
        <v>4291</v>
      </c>
      <c r="I85" s="60">
        <v>5211</v>
      </c>
      <c r="J85" s="61">
        <v>444</v>
      </c>
    </row>
    <row r="86" spans="1:10" s="33" customFormat="1" ht="24.95" customHeight="1" x14ac:dyDescent="0.15">
      <c r="A86" s="59"/>
      <c r="B86" s="19">
        <v>11</v>
      </c>
      <c r="C86" s="20">
        <v>12157</v>
      </c>
      <c r="D86" s="20">
        <v>11708</v>
      </c>
      <c r="E86" s="68">
        <f t="shared" si="7"/>
        <v>96.306654602286741</v>
      </c>
      <c r="F86" s="20">
        <v>3257</v>
      </c>
      <c r="G86" s="20">
        <v>1676879</v>
      </c>
      <c r="H86" s="60">
        <v>4582</v>
      </c>
      <c r="I86" s="60">
        <v>5667</v>
      </c>
      <c r="J86" s="61">
        <v>484</v>
      </c>
    </row>
    <row r="87" spans="1:10" s="33" customFormat="1" ht="24.95" customHeight="1" x14ac:dyDescent="0.15">
      <c r="A87" s="59"/>
      <c r="B87" s="19">
        <v>12</v>
      </c>
      <c r="C87" s="20">
        <v>12178</v>
      </c>
      <c r="D87" s="20">
        <v>11709</v>
      </c>
      <c r="E87" s="68">
        <f t="shared" si="7"/>
        <v>96.148792905238949</v>
      </c>
      <c r="F87" s="20">
        <v>3299</v>
      </c>
      <c r="G87" s="20">
        <v>1733601</v>
      </c>
      <c r="H87" s="60">
        <v>4750</v>
      </c>
      <c r="I87" s="60">
        <v>5882</v>
      </c>
      <c r="J87" s="61">
        <v>502</v>
      </c>
    </row>
    <row r="88" spans="1:10" s="33" customFormat="1" ht="24.95" customHeight="1" x14ac:dyDescent="0.15">
      <c r="A88" s="59"/>
      <c r="B88" s="19">
        <v>13</v>
      </c>
      <c r="C88" s="20">
        <v>12230</v>
      </c>
      <c r="D88" s="20">
        <v>11585</v>
      </c>
      <c r="E88" s="68">
        <f t="shared" si="7"/>
        <v>94.726083401471797</v>
      </c>
      <c r="F88" s="20">
        <v>3396</v>
      </c>
      <c r="G88" s="20">
        <v>1730836</v>
      </c>
      <c r="H88" s="60">
        <v>4742</v>
      </c>
      <c r="I88" s="60">
        <v>6313</v>
      </c>
      <c r="J88" s="61">
        <v>545</v>
      </c>
    </row>
    <row r="89" spans="1:10" s="33" customFormat="1" ht="24.95" customHeight="1" x14ac:dyDescent="0.15">
      <c r="A89" s="59"/>
      <c r="B89" s="19">
        <v>14</v>
      </c>
      <c r="C89" s="20">
        <v>12248</v>
      </c>
      <c r="D89" s="20">
        <v>11542</v>
      </c>
      <c r="E89" s="68">
        <f t="shared" si="7"/>
        <v>94.235793598954928</v>
      </c>
      <c r="F89" s="20">
        <v>3419</v>
      </c>
      <c r="G89" s="20">
        <v>1711864</v>
      </c>
      <c r="H89" s="60">
        <v>4690</v>
      </c>
      <c r="I89" s="60">
        <v>5846</v>
      </c>
      <c r="J89" s="61">
        <v>506</v>
      </c>
    </row>
    <row r="90" spans="1:10" s="33" customFormat="1" ht="24.95" customHeight="1" x14ac:dyDescent="0.15">
      <c r="A90" s="59"/>
      <c r="B90" s="19">
        <v>15</v>
      </c>
      <c r="C90" s="20">
        <v>12269</v>
      </c>
      <c r="D90" s="20">
        <v>11565</v>
      </c>
      <c r="E90" s="68">
        <f t="shared" si="7"/>
        <v>94.261961040019557</v>
      </c>
      <c r="F90" s="20">
        <v>3464</v>
      </c>
      <c r="G90" s="20">
        <v>1711669</v>
      </c>
      <c r="H90" s="60">
        <v>4677</v>
      </c>
      <c r="I90" s="60">
        <v>6085</v>
      </c>
      <c r="J90" s="61">
        <v>526</v>
      </c>
    </row>
    <row r="91" spans="1:10" s="33" customFormat="1" ht="24.95" customHeight="1" x14ac:dyDescent="0.15">
      <c r="A91" s="62"/>
      <c r="B91" s="25">
        <v>16</v>
      </c>
      <c r="C91" s="63">
        <v>12218</v>
      </c>
      <c r="D91" s="63">
        <v>11849</v>
      </c>
      <c r="E91" s="45">
        <f>D91/C91*100</f>
        <v>96.979865771812086</v>
      </c>
      <c r="F91" s="63">
        <v>3528</v>
      </c>
      <c r="G91" s="63">
        <v>1736551</v>
      </c>
      <c r="H91" s="64">
        <v>4758</v>
      </c>
      <c r="I91" s="64">
        <v>5568</v>
      </c>
      <c r="J91" s="65">
        <v>470</v>
      </c>
    </row>
    <row r="92" spans="1:10" s="33" customFormat="1" ht="24.95" customHeight="1" x14ac:dyDescent="0.15">
      <c r="A92" s="26" t="s">
        <v>17</v>
      </c>
      <c r="B92" s="26"/>
      <c r="C92" s="16"/>
      <c r="D92" s="17"/>
      <c r="E92" s="17"/>
      <c r="F92" s="17"/>
      <c r="G92" s="17"/>
    </row>
    <row r="93" spans="1:10" s="33" customFormat="1" ht="24.95" customHeight="1" x14ac:dyDescent="0.15">
      <c r="A93" s="18"/>
      <c r="B93" s="18"/>
    </row>
    <row r="94" spans="1:10" s="30" customFormat="1" ht="24.95" customHeight="1" x14ac:dyDescent="0.15">
      <c r="A94" s="1" t="s">
        <v>35</v>
      </c>
      <c r="B94" s="1"/>
      <c r="G94" s="31"/>
      <c r="J94" s="31" t="s">
        <v>19</v>
      </c>
    </row>
    <row r="95" spans="1:10" s="33" customFormat="1" ht="24.95" customHeight="1" x14ac:dyDescent="0.15">
      <c r="A95" s="77" t="s">
        <v>38</v>
      </c>
      <c r="B95" s="77"/>
      <c r="C95" s="77" t="s">
        <v>20</v>
      </c>
      <c r="D95" s="76" t="s">
        <v>40</v>
      </c>
      <c r="E95" s="76"/>
      <c r="F95" s="76"/>
      <c r="G95" s="76"/>
      <c r="H95" s="76" t="s">
        <v>41</v>
      </c>
      <c r="I95" s="77" t="s">
        <v>24</v>
      </c>
      <c r="J95" s="76" t="s">
        <v>25</v>
      </c>
    </row>
    <row r="96" spans="1:10" s="33" customFormat="1" ht="24.95" customHeight="1" x14ac:dyDescent="0.15">
      <c r="A96" s="77"/>
      <c r="B96" s="77"/>
      <c r="C96" s="77"/>
      <c r="D96" s="13" t="s">
        <v>42</v>
      </c>
      <c r="E96" s="13" t="s">
        <v>21</v>
      </c>
      <c r="F96" s="13" t="s">
        <v>22</v>
      </c>
      <c r="G96" s="13" t="s">
        <v>23</v>
      </c>
      <c r="H96" s="77"/>
      <c r="I96" s="77"/>
      <c r="J96" s="76"/>
    </row>
    <row r="97" spans="1:10" s="33" customFormat="1" ht="24.95" customHeight="1" x14ac:dyDescent="0.15">
      <c r="A97" s="27" t="s">
        <v>43</v>
      </c>
      <c r="B97" s="28">
        <v>12</v>
      </c>
      <c r="C97" s="50">
        <f>SUM(D97:J97)</f>
        <v>1674297</v>
      </c>
      <c r="D97" s="50">
        <v>949137</v>
      </c>
      <c r="E97" s="50">
        <v>129094</v>
      </c>
      <c r="F97" s="50">
        <v>518979</v>
      </c>
      <c r="G97" s="50">
        <v>5967</v>
      </c>
      <c r="H97" s="50">
        <v>71120</v>
      </c>
      <c r="I97" s="69" t="s">
        <v>46</v>
      </c>
      <c r="J97" s="69" t="s">
        <v>46</v>
      </c>
    </row>
    <row r="98" spans="1:10" s="33" customFormat="1" ht="24.95" customHeight="1" x14ac:dyDescent="0.15">
      <c r="A98" s="29"/>
      <c r="B98" s="19">
        <v>13</v>
      </c>
      <c r="C98" s="20">
        <f>SUM(D98:J98)</f>
        <v>1689251</v>
      </c>
      <c r="D98" s="20">
        <v>959922</v>
      </c>
      <c r="E98" s="20">
        <v>131605</v>
      </c>
      <c r="F98" s="20">
        <v>508907</v>
      </c>
      <c r="G98" s="20">
        <v>6998</v>
      </c>
      <c r="H98" s="20">
        <v>81819</v>
      </c>
      <c r="I98" s="70" t="s">
        <v>46</v>
      </c>
      <c r="J98" s="70" t="s">
        <v>46</v>
      </c>
    </row>
    <row r="99" spans="1:10" s="33" customFormat="1" ht="24.95" customHeight="1" x14ac:dyDescent="0.15">
      <c r="A99" s="66"/>
      <c r="B99" s="19">
        <v>14</v>
      </c>
      <c r="C99" s="20">
        <f t="shared" ref="C99:C100" si="8">SUM(D99:J99)</f>
        <v>1663143</v>
      </c>
      <c r="D99" s="20">
        <v>969079</v>
      </c>
      <c r="E99" s="20">
        <v>131571</v>
      </c>
      <c r="F99" s="20">
        <v>478640</v>
      </c>
      <c r="G99" s="20">
        <v>6235</v>
      </c>
      <c r="H99" s="20">
        <v>77618</v>
      </c>
      <c r="I99" s="70" t="s">
        <v>46</v>
      </c>
      <c r="J99" s="70" t="s">
        <v>46</v>
      </c>
    </row>
    <row r="100" spans="1:10" s="33" customFormat="1" ht="24.95" customHeight="1" x14ac:dyDescent="0.15">
      <c r="A100" s="66"/>
      <c r="B100" s="19">
        <v>15</v>
      </c>
      <c r="C100" s="20">
        <f t="shared" si="8"/>
        <v>1553621</v>
      </c>
      <c r="D100" s="20">
        <v>947943</v>
      </c>
      <c r="E100" s="20">
        <v>111814</v>
      </c>
      <c r="F100" s="20">
        <v>408258</v>
      </c>
      <c r="G100" s="20">
        <v>5352</v>
      </c>
      <c r="H100" s="20">
        <v>80254</v>
      </c>
      <c r="I100" s="70" t="s">
        <v>46</v>
      </c>
      <c r="J100" s="70" t="s">
        <v>46</v>
      </c>
    </row>
    <row r="101" spans="1:10" s="33" customFormat="1" ht="24.95" customHeight="1" x14ac:dyDescent="0.15">
      <c r="A101" s="67"/>
      <c r="B101" s="25">
        <v>16</v>
      </c>
      <c r="C101" s="63">
        <f>SUM(D101:J101)</f>
        <v>1667191</v>
      </c>
      <c r="D101" s="63">
        <v>989567</v>
      </c>
      <c r="E101" s="63">
        <v>132924</v>
      </c>
      <c r="F101" s="63">
        <v>453625</v>
      </c>
      <c r="G101" s="63">
        <v>6238</v>
      </c>
      <c r="H101" s="63">
        <v>84837</v>
      </c>
      <c r="I101" s="71" t="s">
        <v>46</v>
      </c>
      <c r="J101" s="71" t="s">
        <v>46</v>
      </c>
    </row>
    <row r="102" spans="1:10" s="33" customFormat="1" ht="24.95" customHeight="1" x14ac:dyDescent="0.15">
      <c r="A102" s="33" t="s">
        <v>17</v>
      </c>
      <c r="D102" s="16"/>
      <c r="E102" s="16"/>
      <c r="F102" s="16"/>
      <c r="G102" s="17"/>
    </row>
    <row r="103" spans="1:10" s="33" customFormat="1" ht="24.95" customHeight="1" x14ac:dyDescent="0.15"/>
    <row r="104" spans="1:10" s="30" customFormat="1" ht="24.95" customHeight="1" x14ac:dyDescent="0.15">
      <c r="A104" s="1" t="s">
        <v>36</v>
      </c>
      <c r="B104" s="1"/>
      <c r="G104" s="31"/>
    </row>
    <row r="105" spans="1:10" s="33" customFormat="1" ht="27.95" customHeight="1" x14ac:dyDescent="0.15">
      <c r="A105" s="32" t="s">
        <v>0</v>
      </c>
      <c r="B105" s="3"/>
      <c r="C105" s="4" t="s">
        <v>6</v>
      </c>
      <c r="D105" s="4" t="s">
        <v>4</v>
      </c>
      <c r="E105" s="4" t="s">
        <v>5</v>
      </c>
      <c r="F105" s="4" t="s">
        <v>7</v>
      </c>
      <c r="G105" s="4" t="s">
        <v>8</v>
      </c>
      <c r="H105" s="4" t="s">
        <v>9</v>
      </c>
      <c r="I105" s="4" t="s">
        <v>10</v>
      </c>
      <c r="J105" s="4" t="s">
        <v>11</v>
      </c>
    </row>
    <row r="106" spans="1:10" s="33" customFormat="1" ht="24.95" customHeight="1" x14ac:dyDescent="0.15">
      <c r="A106" s="59"/>
      <c r="B106" s="19"/>
      <c r="C106" s="20" t="s">
        <v>29</v>
      </c>
      <c r="D106" s="21" t="s">
        <v>29</v>
      </c>
      <c r="E106" s="21" t="s">
        <v>13</v>
      </c>
      <c r="F106" s="21" t="s">
        <v>14</v>
      </c>
      <c r="G106" s="21" t="s">
        <v>15</v>
      </c>
      <c r="H106" s="22" t="s">
        <v>15</v>
      </c>
      <c r="I106" s="22" t="s">
        <v>15</v>
      </c>
      <c r="J106" s="22" t="s">
        <v>16</v>
      </c>
    </row>
    <row r="107" spans="1:10" s="33" customFormat="1" ht="24.95" customHeight="1" x14ac:dyDescent="0.15">
      <c r="A107" s="23" t="s">
        <v>2</v>
      </c>
      <c r="B107" s="24" t="s">
        <v>30</v>
      </c>
      <c r="C107" s="20">
        <v>12743</v>
      </c>
      <c r="D107" s="20">
        <v>12743</v>
      </c>
      <c r="E107" s="68">
        <f t="shared" ref="E107:E113" si="9">D107/C107*100</f>
        <v>100</v>
      </c>
      <c r="F107" s="20">
        <v>3661</v>
      </c>
      <c r="G107" s="20">
        <v>1366467</v>
      </c>
      <c r="H107" s="60">
        <v>3744</v>
      </c>
      <c r="I107" s="60">
        <v>4494</v>
      </c>
      <c r="J107" s="61">
        <v>353</v>
      </c>
    </row>
    <row r="108" spans="1:10" s="33" customFormat="1" ht="24.95" customHeight="1" x14ac:dyDescent="0.15">
      <c r="A108" s="59"/>
      <c r="B108" s="19">
        <v>10</v>
      </c>
      <c r="C108" s="20">
        <v>12847</v>
      </c>
      <c r="D108" s="20">
        <v>12847</v>
      </c>
      <c r="E108" s="68">
        <f t="shared" si="9"/>
        <v>100</v>
      </c>
      <c r="F108" s="20">
        <v>3755</v>
      </c>
      <c r="G108" s="20">
        <v>1358571</v>
      </c>
      <c r="H108" s="60">
        <v>3722</v>
      </c>
      <c r="I108" s="60">
        <v>4426</v>
      </c>
      <c r="J108" s="61">
        <v>345</v>
      </c>
    </row>
    <row r="109" spans="1:10" s="33" customFormat="1" ht="24.95" customHeight="1" x14ac:dyDescent="0.15">
      <c r="A109" s="59"/>
      <c r="B109" s="19">
        <v>11</v>
      </c>
      <c r="C109" s="20">
        <v>12895</v>
      </c>
      <c r="D109" s="20">
        <v>12895</v>
      </c>
      <c r="E109" s="68">
        <f t="shared" si="9"/>
        <v>100</v>
      </c>
      <c r="F109" s="20">
        <v>3822</v>
      </c>
      <c r="G109" s="20">
        <v>1450217</v>
      </c>
      <c r="H109" s="60">
        <v>3962</v>
      </c>
      <c r="I109" s="60">
        <v>4588</v>
      </c>
      <c r="J109" s="61">
        <v>356</v>
      </c>
    </row>
    <row r="110" spans="1:10" s="33" customFormat="1" ht="24.95" customHeight="1" x14ac:dyDescent="0.15">
      <c r="A110" s="59"/>
      <c r="B110" s="19">
        <v>12</v>
      </c>
      <c r="C110" s="20">
        <v>13027</v>
      </c>
      <c r="D110" s="20">
        <v>13027</v>
      </c>
      <c r="E110" s="68">
        <f t="shared" si="9"/>
        <v>100</v>
      </c>
      <c r="F110" s="20">
        <v>3908</v>
      </c>
      <c r="G110" s="20">
        <v>1523718</v>
      </c>
      <c r="H110" s="60">
        <v>4175</v>
      </c>
      <c r="I110" s="60">
        <v>4827</v>
      </c>
      <c r="J110" s="61">
        <v>371</v>
      </c>
    </row>
    <row r="111" spans="1:10" s="33" customFormat="1" ht="24.95" customHeight="1" x14ac:dyDescent="0.15">
      <c r="A111" s="59"/>
      <c r="B111" s="19">
        <v>13</v>
      </c>
      <c r="C111" s="20">
        <v>13056</v>
      </c>
      <c r="D111" s="20">
        <v>13056</v>
      </c>
      <c r="E111" s="68">
        <f t="shared" si="9"/>
        <v>100</v>
      </c>
      <c r="F111" s="20">
        <v>3937</v>
      </c>
      <c r="G111" s="20">
        <v>1519734</v>
      </c>
      <c r="H111" s="60">
        <v>4164</v>
      </c>
      <c r="I111" s="60">
        <v>4905</v>
      </c>
      <c r="J111" s="61">
        <v>376</v>
      </c>
    </row>
    <row r="112" spans="1:10" s="33" customFormat="1" ht="24.95" customHeight="1" x14ac:dyDescent="0.15">
      <c r="A112" s="59"/>
      <c r="B112" s="19">
        <v>14</v>
      </c>
      <c r="C112" s="20">
        <v>13055</v>
      </c>
      <c r="D112" s="20">
        <v>13055</v>
      </c>
      <c r="E112" s="68">
        <f t="shared" si="9"/>
        <v>100</v>
      </c>
      <c r="F112" s="20">
        <v>4011</v>
      </c>
      <c r="G112" s="20">
        <v>1519150</v>
      </c>
      <c r="H112" s="60">
        <v>4162</v>
      </c>
      <c r="I112" s="60">
        <v>5390</v>
      </c>
      <c r="J112" s="61">
        <v>413</v>
      </c>
    </row>
    <row r="113" spans="1:10" s="33" customFormat="1" ht="24.95" customHeight="1" x14ac:dyDescent="0.15">
      <c r="A113" s="59"/>
      <c r="B113" s="19">
        <v>15</v>
      </c>
      <c r="C113" s="20">
        <v>13067</v>
      </c>
      <c r="D113" s="20">
        <v>13067</v>
      </c>
      <c r="E113" s="68">
        <f t="shared" si="9"/>
        <v>100</v>
      </c>
      <c r="F113" s="20">
        <v>4112</v>
      </c>
      <c r="G113" s="20">
        <v>1500245</v>
      </c>
      <c r="H113" s="60">
        <v>4099</v>
      </c>
      <c r="I113" s="60">
        <v>4715</v>
      </c>
      <c r="J113" s="61">
        <v>361</v>
      </c>
    </row>
    <row r="114" spans="1:10" s="33" customFormat="1" ht="24.95" customHeight="1" x14ac:dyDescent="0.15">
      <c r="A114" s="62"/>
      <c r="B114" s="25">
        <v>16</v>
      </c>
      <c r="C114" s="63">
        <v>13089</v>
      </c>
      <c r="D114" s="63">
        <v>13089</v>
      </c>
      <c r="E114" s="45">
        <f>D114/C114*100</f>
        <v>100</v>
      </c>
      <c r="F114" s="63">
        <v>4144</v>
      </c>
      <c r="G114" s="63">
        <v>1566544</v>
      </c>
      <c r="H114" s="64">
        <v>4291</v>
      </c>
      <c r="I114" s="64">
        <v>5010</v>
      </c>
      <c r="J114" s="65">
        <v>383</v>
      </c>
    </row>
    <row r="115" spans="1:10" s="33" customFormat="1" ht="24.95" customHeight="1" x14ac:dyDescent="0.15">
      <c r="A115" s="26" t="s">
        <v>17</v>
      </c>
      <c r="B115" s="26"/>
      <c r="C115" s="16"/>
      <c r="D115" s="17"/>
      <c r="E115" s="17"/>
      <c r="F115" s="17"/>
      <c r="G115" s="17"/>
    </row>
    <row r="116" spans="1:10" s="33" customFormat="1" ht="24.95" customHeight="1" x14ac:dyDescent="0.15">
      <c r="A116" s="18"/>
      <c r="B116" s="18"/>
    </row>
    <row r="117" spans="1:10" s="30" customFormat="1" ht="24.95" customHeight="1" x14ac:dyDescent="0.15">
      <c r="A117" s="1" t="s">
        <v>37</v>
      </c>
      <c r="B117" s="1"/>
      <c r="G117" s="31"/>
      <c r="J117" s="31" t="s">
        <v>19</v>
      </c>
    </row>
    <row r="118" spans="1:10" s="33" customFormat="1" ht="24.95" customHeight="1" x14ac:dyDescent="0.15">
      <c r="A118" s="77" t="s">
        <v>38</v>
      </c>
      <c r="B118" s="77"/>
      <c r="C118" s="77" t="s">
        <v>20</v>
      </c>
      <c r="D118" s="76" t="s">
        <v>40</v>
      </c>
      <c r="E118" s="76"/>
      <c r="F118" s="76"/>
      <c r="G118" s="76"/>
      <c r="H118" s="76" t="s">
        <v>41</v>
      </c>
      <c r="I118" s="77" t="s">
        <v>24</v>
      </c>
      <c r="J118" s="76" t="s">
        <v>25</v>
      </c>
    </row>
    <row r="119" spans="1:10" s="33" customFormat="1" ht="24.95" customHeight="1" x14ac:dyDescent="0.15">
      <c r="A119" s="77"/>
      <c r="B119" s="77"/>
      <c r="C119" s="77"/>
      <c r="D119" s="13" t="s">
        <v>42</v>
      </c>
      <c r="E119" s="13" t="s">
        <v>21</v>
      </c>
      <c r="F119" s="13" t="s">
        <v>22</v>
      </c>
      <c r="G119" s="13" t="s">
        <v>23</v>
      </c>
      <c r="H119" s="77"/>
      <c r="I119" s="77"/>
      <c r="J119" s="76"/>
    </row>
    <row r="120" spans="1:10" s="33" customFormat="1" ht="24.95" customHeight="1" x14ac:dyDescent="0.15">
      <c r="A120" s="27" t="s">
        <v>43</v>
      </c>
      <c r="B120" s="28">
        <v>12</v>
      </c>
      <c r="C120" s="69" t="s">
        <v>46</v>
      </c>
      <c r="D120" s="69" t="s">
        <v>47</v>
      </c>
      <c r="E120" s="69" t="s">
        <v>47</v>
      </c>
      <c r="F120" s="69" t="s">
        <v>47</v>
      </c>
      <c r="G120" s="69" t="s">
        <v>47</v>
      </c>
      <c r="H120" s="69" t="s">
        <v>46</v>
      </c>
      <c r="I120" s="69" t="s">
        <v>46</v>
      </c>
      <c r="J120" s="69" t="s">
        <v>46</v>
      </c>
    </row>
    <row r="121" spans="1:10" s="33" customFormat="1" ht="24.95" customHeight="1" x14ac:dyDescent="0.15">
      <c r="A121" s="29"/>
      <c r="B121" s="19">
        <v>13</v>
      </c>
      <c r="C121" s="20">
        <f>SUM(D121:J121)</f>
        <v>1044717</v>
      </c>
      <c r="D121" s="20">
        <v>831939</v>
      </c>
      <c r="E121" s="20">
        <v>79055</v>
      </c>
      <c r="F121" s="20">
        <v>60521</v>
      </c>
      <c r="G121" s="20">
        <v>73202</v>
      </c>
      <c r="H121" s="70" t="s">
        <v>46</v>
      </c>
      <c r="I121" s="70" t="s">
        <v>46</v>
      </c>
      <c r="J121" s="70" t="s">
        <v>46</v>
      </c>
    </row>
    <row r="122" spans="1:10" s="33" customFormat="1" ht="24.95" customHeight="1" x14ac:dyDescent="0.15">
      <c r="A122" s="66"/>
      <c r="B122" s="19">
        <v>14</v>
      </c>
      <c r="C122" s="20">
        <f t="shared" ref="C122:C123" si="10">SUM(D122:J122)</f>
        <v>1401123</v>
      </c>
      <c r="D122" s="20">
        <v>1112566</v>
      </c>
      <c r="E122" s="20">
        <v>101651</v>
      </c>
      <c r="F122" s="20">
        <v>95796</v>
      </c>
      <c r="G122" s="20">
        <v>91110</v>
      </c>
      <c r="H122" s="70" t="s">
        <v>46</v>
      </c>
      <c r="I122" s="70" t="s">
        <v>46</v>
      </c>
      <c r="J122" s="70" t="s">
        <v>46</v>
      </c>
    </row>
    <row r="123" spans="1:10" s="33" customFormat="1" ht="24.95" customHeight="1" x14ac:dyDescent="0.15">
      <c r="A123" s="66"/>
      <c r="B123" s="19">
        <v>15</v>
      </c>
      <c r="C123" s="20">
        <f t="shared" si="10"/>
        <v>1402462</v>
      </c>
      <c r="D123" s="20">
        <v>1105718</v>
      </c>
      <c r="E123" s="20">
        <v>104178</v>
      </c>
      <c r="F123" s="20">
        <v>112122</v>
      </c>
      <c r="G123" s="20">
        <v>80444</v>
      </c>
      <c r="H123" s="70" t="s">
        <v>46</v>
      </c>
      <c r="I123" s="70" t="s">
        <v>46</v>
      </c>
      <c r="J123" s="70" t="s">
        <v>46</v>
      </c>
    </row>
    <row r="124" spans="1:10" s="33" customFormat="1" ht="24.95" customHeight="1" x14ac:dyDescent="0.15">
      <c r="A124" s="67"/>
      <c r="B124" s="25">
        <v>16</v>
      </c>
      <c r="C124" s="63">
        <f>SUM(D124:J124)</f>
        <v>1436040</v>
      </c>
      <c r="D124" s="63">
        <v>1129316</v>
      </c>
      <c r="E124" s="63">
        <v>104754</v>
      </c>
      <c r="F124" s="63">
        <v>116701</v>
      </c>
      <c r="G124" s="63">
        <v>85269</v>
      </c>
      <c r="H124" s="71" t="s">
        <v>46</v>
      </c>
      <c r="I124" s="71" t="s">
        <v>46</v>
      </c>
      <c r="J124" s="71" t="s">
        <v>46</v>
      </c>
    </row>
    <row r="125" spans="1:10" s="33" customFormat="1" ht="24.95" customHeight="1" x14ac:dyDescent="0.15">
      <c r="A125" s="33" t="s">
        <v>17</v>
      </c>
      <c r="D125" s="16"/>
      <c r="E125" s="16"/>
      <c r="F125" s="16"/>
      <c r="G125" s="17"/>
    </row>
  </sheetData>
  <sortState ref="C57:D62">
    <sortCondition ref="C57:C62"/>
  </sortState>
  <mergeCells count="29">
    <mergeCell ref="A49:B50"/>
    <mergeCell ref="C19:C20"/>
    <mergeCell ref="D19:G19"/>
    <mergeCell ref="H19:H20"/>
    <mergeCell ref="I19:I20"/>
    <mergeCell ref="A19:B20"/>
    <mergeCell ref="J72:J73"/>
    <mergeCell ref="C49:C50"/>
    <mergeCell ref="D49:G49"/>
    <mergeCell ref="H49:H50"/>
    <mergeCell ref="I49:I50"/>
    <mergeCell ref="J49:J50"/>
    <mergeCell ref="A72:B73"/>
    <mergeCell ref="C72:C73"/>
    <mergeCell ref="D72:G72"/>
    <mergeCell ref="H72:H73"/>
    <mergeCell ref="I72:I73"/>
    <mergeCell ref="A95:B96"/>
    <mergeCell ref="A118:B119"/>
    <mergeCell ref="C95:C96"/>
    <mergeCell ref="D95:G95"/>
    <mergeCell ref="H95:H96"/>
    <mergeCell ref="J95:J96"/>
    <mergeCell ref="C118:C119"/>
    <mergeCell ref="D118:G118"/>
    <mergeCell ref="H118:H119"/>
    <mergeCell ref="I118:I119"/>
    <mergeCell ref="J118:J119"/>
    <mergeCell ref="I95:I96"/>
  </mergeCells>
  <phoneticPr fontId="1"/>
  <pageMargins left="0.51181102362204722" right="0.51181102362204722" top="0.74803149606299213" bottom="0.55118110236220474" header="0" footer="0"/>
  <pageSetup paperSize="9" scale="76" fitToHeight="0" orientation="portrait" r:id="rId1"/>
  <rowBreaks count="4" manualBreakCount="4">
    <brk id="34" max="16383" man="1"/>
    <brk id="57" max="16383" man="1"/>
    <brk id="80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給水状況の推移・口径別使用水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2017-12-06T01:59:09Z</dcterms:modified>
</cp:coreProperties>
</file>