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新築状況" sheetId="1" r:id="rId1"/>
  </sheets>
  <definedNames>
    <definedName name="_xlnm.Print_Titles" localSheetId="0">新築状況!$1:$2</definedName>
  </definedNames>
  <calcPr calcId="145621"/>
</workbook>
</file>

<file path=xl/calcChain.xml><?xml version="1.0" encoding="utf-8"?>
<calcChain xmlns="http://schemas.openxmlformats.org/spreadsheetml/2006/main">
  <c r="B8" i="1" l="1"/>
  <c r="C11" i="1"/>
  <c r="B11" i="1"/>
  <c r="C10" i="1"/>
  <c r="B10" i="1"/>
  <c r="C9" i="1"/>
  <c r="B9" i="1"/>
  <c r="C8" i="1"/>
  <c r="E11" i="1"/>
  <c r="E10" i="1"/>
  <c r="E9" i="1"/>
  <c r="E8" i="1"/>
  <c r="D11" i="1"/>
  <c r="D10" i="1"/>
  <c r="D9" i="1"/>
  <c r="D8" i="1"/>
  <c r="G11" i="1" l="1"/>
  <c r="G10" i="1"/>
  <c r="G9" i="1"/>
  <c r="G8" i="1"/>
  <c r="F11" i="1"/>
  <c r="F12" i="1"/>
  <c r="F10" i="1"/>
  <c r="F9" i="1"/>
  <c r="F8" i="1"/>
  <c r="F7" i="1" l="1"/>
  <c r="C27" i="1"/>
  <c r="B27" i="1"/>
  <c r="C22" i="1"/>
  <c r="B22" i="1"/>
  <c r="C17" i="1"/>
  <c r="B17" i="1"/>
  <c r="C12" i="1"/>
  <c r="B12" i="1"/>
  <c r="C7" i="1"/>
  <c r="B7" i="1"/>
  <c r="C166" i="1"/>
  <c r="B166" i="1"/>
  <c r="C161" i="1"/>
  <c r="B161" i="1"/>
  <c r="C156" i="1"/>
  <c r="B156" i="1"/>
  <c r="C151" i="1"/>
  <c r="B151" i="1"/>
  <c r="E27" i="1"/>
  <c r="D27" i="1"/>
  <c r="E22" i="1"/>
  <c r="D22" i="1"/>
  <c r="E17" i="1"/>
  <c r="D17" i="1"/>
  <c r="E12" i="1"/>
  <c r="D12" i="1"/>
  <c r="E7" i="1"/>
  <c r="D7" i="1"/>
  <c r="G27" i="1"/>
  <c r="F27" i="1"/>
  <c r="G22" i="1"/>
  <c r="F22" i="1"/>
  <c r="G17" i="1"/>
  <c r="F17" i="1"/>
  <c r="G12" i="1"/>
  <c r="G7" i="1"/>
  <c r="I27" i="1"/>
  <c r="H27" i="1"/>
  <c r="I22" i="1"/>
  <c r="H22" i="1"/>
  <c r="I17" i="1"/>
  <c r="H17" i="1"/>
  <c r="I12" i="1"/>
  <c r="H12" i="1"/>
  <c r="I11" i="1"/>
  <c r="H11" i="1"/>
  <c r="I10" i="1"/>
  <c r="H10" i="1"/>
  <c r="I9" i="1"/>
  <c r="H9" i="1"/>
  <c r="I8" i="1"/>
  <c r="H8" i="1"/>
  <c r="C57" i="1"/>
  <c r="B57" i="1"/>
  <c r="C52" i="1"/>
  <c r="B52" i="1"/>
  <c r="C47" i="1"/>
  <c r="B47" i="1"/>
  <c r="C42" i="1"/>
  <c r="B42" i="1"/>
  <c r="C37" i="1"/>
  <c r="B37" i="1"/>
  <c r="E57" i="1"/>
  <c r="D57" i="1"/>
  <c r="E52" i="1"/>
  <c r="D52" i="1"/>
  <c r="E47" i="1"/>
  <c r="D47" i="1"/>
  <c r="E42" i="1"/>
  <c r="D42" i="1"/>
  <c r="E41" i="1"/>
  <c r="D41" i="1"/>
  <c r="E40" i="1"/>
  <c r="D40" i="1"/>
  <c r="E39" i="1"/>
  <c r="D39" i="1"/>
  <c r="E38" i="1"/>
  <c r="D38" i="1"/>
  <c r="I57" i="1"/>
  <c r="H57" i="1"/>
  <c r="I52" i="1"/>
  <c r="H52" i="1"/>
  <c r="I47" i="1"/>
  <c r="H47" i="1"/>
  <c r="I42" i="1"/>
  <c r="H42" i="1"/>
  <c r="I37" i="1"/>
  <c r="H37" i="1"/>
  <c r="C87" i="1"/>
  <c r="B87" i="1"/>
  <c r="C82" i="1"/>
  <c r="B82" i="1"/>
  <c r="C77" i="1"/>
  <c r="B77" i="1"/>
  <c r="C72" i="1"/>
  <c r="B72" i="1"/>
  <c r="C71" i="1"/>
  <c r="B71" i="1"/>
  <c r="C70" i="1"/>
  <c r="B70" i="1"/>
  <c r="C69" i="1"/>
  <c r="B69" i="1"/>
  <c r="C68" i="1"/>
  <c r="B68" i="1"/>
  <c r="E87" i="1"/>
  <c r="D87" i="1"/>
  <c r="E82" i="1"/>
  <c r="D82" i="1"/>
  <c r="E77" i="1"/>
  <c r="D77" i="1"/>
  <c r="E72" i="1"/>
  <c r="D72" i="1"/>
  <c r="E67" i="1"/>
  <c r="D67" i="1"/>
  <c r="H7" i="1" l="1"/>
  <c r="E37" i="1"/>
  <c r="I7" i="1"/>
  <c r="D37" i="1"/>
  <c r="C67" i="1"/>
  <c r="B67" i="1"/>
  <c r="E166" i="1"/>
  <c r="D166" i="1"/>
  <c r="E161" i="1"/>
  <c r="D161" i="1"/>
  <c r="E156" i="1"/>
  <c r="D156" i="1"/>
  <c r="E151" i="1"/>
  <c r="D151" i="1"/>
  <c r="I140" i="1"/>
  <c r="H140" i="1"/>
  <c r="G140" i="1"/>
  <c r="F140" i="1"/>
  <c r="E140" i="1"/>
  <c r="D140" i="1"/>
  <c r="C140" i="1"/>
  <c r="B140" i="1"/>
  <c r="I135" i="1"/>
  <c r="H135" i="1"/>
  <c r="G135" i="1"/>
  <c r="F135" i="1"/>
  <c r="E135" i="1"/>
  <c r="D135" i="1"/>
  <c r="C135" i="1"/>
  <c r="B135" i="1"/>
  <c r="I130" i="1"/>
  <c r="H130" i="1"/>
  <c r="G130" i="1"/>
  <c r="F130" i="1"/>
  <c r="E130" i="1"/>
  <c r="D130" i="1"/>
  <c r="C130" i="1"/>
  <c r="B130" i="1"/>
  <c r="I125" i="1"/>
  <c r="H125" i="1"/>
  <c r="G125" i="1"/>
  <c r="F125" i="1"/>
  <c r="E125" i="1"/>
  <c r="D125" i="1"/>
  <c r="C125" i="1"/>
  <c r="B125" i="1"/>
  <c r="G87" i="1"/>
  <c r="F87" i="1"/>
  <c r="G82" i="1"/>
  <c r="F82" i="1"/>
  <c r="G77" i="1"/>
  <c r="F77" i="1"/>
  <c r="G72" i="1"/>
  <c r="F72" i="1"/>
  <c r="G67" i="1"/>
  <c r="F67" i="1"/>
  <c r="G57" i="1"/>
  <c r="F57" i="1"/>
  <c r="G52" i="1"/>
  <c r="F52" i="1"/>
  <c r="G47" i="1"/>
  <c r="F47" i="1"/>
  <c r="G42" i="1"/>
  <c r="F42" i="1"/>
  <c r="I114" i="1" l="1"/>
  <c r="H114" i="1"/>
  <c r="G114" i="1"/>
  <c r="F114" i="1"/>
  <c r="E114" i="1"/>
  <c r="D114" i="1"/>
  <c r="C114" i="1"/>
  <c r="B114" i="1"/>
  <c r="I109" i="1"/>
  <c r="H109" i="1"/>
  <c r="G109" i="1"/>
  <c r="F109" i="1"/>
  <c r="E109" i="1"/>
  <c r="D109" i="1"/>
  <c r="C109" i="1"/>
  <c r="B109" i="1"/>
  <c r="I104" i="1"/>
  <c r="H104" i="1"/>
  <c r="G104" i="1"/>
  <c r="F104" i="1"/>
  <c r="E104" i="1"/>
  <c r="D104" i="1"/>
  <c r="C104" i="1"/>
  <c r="B104" i="1"/>
  <c r="I99" i="1"/>
  <c r="H99" i="1"/>
  <c r="G99" i="1"/>
  <c r="F99" i="1"/>
  <c r="E99" i="1"/>
  <c r="D99" i="1"/>
  <c r="C99" i="1"/>
  <c r="B99" i="1"/>
  <c r="G41" i="1"/>
  <c r="F41" i="1"/>
  <c r="G40" i="1"/>
  <c r="F40" i="1"/>
  <c r="G39" i="1"/>
  <c r="F39" i="1"/>
  <c r="G38" i="1"/>
  <c r="F38" i="1"/>
  <c r="F37" i="1" l="1"/>
  <c r="G37" i="1"/>
</calcChain>
</file>

<file path=xl/sharedStrings.xml><?xml version="1.0" encoding="utf-8"?>
<sst xmlns="http://schemas.openxmlformats.org/spreadsheetml/2006/main" count="243" uniqueCount="44">
  <si>
    <t>建物の新築状況</t>
    <rPh sb="0" eb="2">
      <t>タテモノ</t>
    </rPh>
    <rPh sb="3" eb="5">
      <t>シンチク</t>
    </rPh>
    <rPh sb="5" eb="7">
      <t>ジョウキョウ</t>
    </rPh>
    <phoneticPr fontId="3"/>
  </si>
  <si>
    <t>区分</t>
    <rPh sb="0" eb="2">
      <t>クブン</t>
    </rPh>
    <phoneticPr fontId="3"/>
  </si>
  <si>
    <t>平成26年</t>
    <rPh sb="0" eb="2">
      <t>ヘイセイ</t>
    </rPh>
    <rPh sb="4" eb="5">
      <t>ネン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</si>
  <si>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</si>
  <si>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</si>
  <si>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㎡</t>
    <phoneticPr fontId="3"/>
  </si>
  <si>
    <t>その他</t>
    <phoneticPr fontId="3"/>
  </si>
  <si>
    <t>都市計画区域外</t>
    <phoneticPr fontId="3"/>
  </si>
  <si>
    <t>区域区分未設定</t>
    <rPh sb="0" eb="2">
      <t>クイキ</t>
    </rPh>
    <rPh sb="2" eb="4">
      <t>クブン</t>
    </rPh>
    <rPh sb="4" eb="7">
      <t>ミセッテイ</t>
    </rPh>
    <phoneticPr fontId="3"/>
  </si>
  <si>
    <t>平成25年</t>
    <rPh sb="0" eb="2">
      <t>ヘイセイ</t>
    </rPh>
    <rPh sb="4" eb="5">
      <t>ネン</t>
    </rPh>
    <phoneticPr fontId="3"/>
  </si>
  <si>
    <t>㎡</t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</si>
  <si>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</si>
  <si>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</si>
  <si>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総数</t>
  </si>
  <si>
    <t>住宅</t>
  </si>
  <si>
    <t>工場</t>
  </si>
  <si>
    <t>公共施設</t>
  </si>
  <si>
    <t>その他</t>
  </si>
  <si>
    <t>市街化区域</t>
  </si>
  <si>
    <t>市街化調整区域</t>
  </si>
  <si>
    <t>都市計画区域外</t>
    <phoneticPr fontId="3"/>
  </si>
  <si>
    <t>平成22年</t>
    <rPh sb="0" eb="2">
      <t>ヘイセイ</t>
    </rPh>
    <rPh sb="4" eb="5">
      <t>ネン</t>
    </rPh>
    <phoneticPr fontId="3"/>
  </si>
  <si>
    <t>平成21年</t>
    <phoneticPr fontId="3"/>
  </si>
  <si>
    <t>件数</t>
    <phoneticPr fontId="3"/>
  </si>
  <si>
    <t>面積</t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</si>
  <si>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</si>
  <si>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</si>
  <si>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平成17年
（旧深谷市）</t>
    <rPh sb="0" eb="2">
      <t>ヘイセイ</t>
    </rPh>
    <rPh sb="4" eb="5">
      <t>ネン</t>
    </rPh>
    <rPh sb="7" eb="8">
      <t>キュウ</t>
    </rPh>
    <rPh sb="8" eb="10">
      <t>フカヤ</t>
    </rPh>
    <rPh sb="10" eb="11">
      <t>シ</t>
    </rPh>
    <phoneticPr fontId="3"/>
  </si>
  <si>
    <t>平成17年
（旧岡部町）</t>
    <rPh sb="0" eb="2">
      <t>ヘイセイ</t>
    </rPh>
    <rPh sb="4" eb="5">
      <t>ネン</t>
    </rPh>
    <rPh sb="7" eb="8">
      <t>キュウ</t>
    </rPh>
    <rPh sb="8" eb="10">
      <t>オカベ</t>
    </rPh>
    <rPh sb="10" eb="11">
      <t>マチ</t>
    </rPh>
    <phoneticPr fontId="3"/>
  </si>
  <si>
    <t>平成17年
（旧花園町）</t>
    <rPh sb="0" eb="2">
      <t>ヘイセイ</t>
    </rPh>
    <rPh sb="4" eb="5">
      <t>ネン</t>
    </rPh>
    <rPh sb="7" eb="8">
      <t>キュウ</t>
    </rPh>
    <rPh sb="8" eb="10">
      <t>ハナゾノ</t>
    </rPh>
    <rPh sb="10" eb="11">
      <t>マチ</t>
    </rPh>
    <phoneticPr fontId="3"/>
  </si>
  <si>
    <t>平成17年
（旧川本町）</t>
    <rPh sb="0" eb="2">
      <t>ヘイセイ</t>
    </rPh>
    <rPh sb="4" eb="5">
      <t>ネン</t>
    </rPh>
    <rPh sb="7" eb="8">
      <t>キュウ</t>
    </rPh>
    <rPh sb="8" eb="10">
      <t>カワモト</t>
    </rPh>
    <rPh sb="10" eb="11">
      <t>マチ</t>
    </rPh>
    <phoneticPr fontId="3"/>
  </si>
  <si>
    <t>その他の区域
（都市計画区域外）</t>
    <rPh sb="2" eb="3">
      <t>タ</t>
    </rPh>
    <rPh sb="4" eb="6">
      <t>クイキ</t>
    </rPh>
    <phoneticPr fontId="3"/>
  </si>
  <si>
    <t>平成16年
（旧深谷市）</t>
    <rPh sb="0" eb="2">
      <t>ヘイセイ</t>
    </rPh>
    <rPh sb="4" eb="5">
      <t>ネン</t>
    </rPh>
    <rPh sb="7" eb="8">
      <t>キュウ</t>
    </rPh>
    <rPh sb="8" eb="10">
      <t>フカヤ</t>
    </rPh>
    <rPh sb="10" eb="11">
      <t>シ</t>
    </rPh>
    <phoneticPr fontId="3"/>
  </si>
  <si>
    <t>平成27年</t>
    <rPh sb="0" eb="2">
      <t>ヘイセイ</t>
    </rPh>
    <rPh sb="4" eb="5">
      <t>ネン</t>
    </rPh>
    <phoneticPr fontId="3"/>
  </si>
  <si>
    <t>旧深谷市</t>
    <rPh sb="0" eb="1">
      <t>キュウ</t>
    </rPh>
    <rPh sb="1" eb="4">
      <t>フカヤシ</t>
    </rPh>
    <phoneticPr fontId="2"/>
  </si>
  <si>
    <t>旧岡部町</t>
    <rPh sb="0" eb="1">
      <t>キュウ</t>
    </rPh>
    <rPh sb="1" eb="3">
      <t>オカベ</t>
    </rPh>
    <rPh sb="3" eb="4">
      <t>マチ</t>
    </rPh>
    <phoneticPr fontId="2"/>
  </si>
  <si>
    <t>旧川本町</t>
    <rPh sb="0" eb="1">
      <t>キュウ</t>
    </rPh>
    <rPh sb="1" eb="3">
      <t>カワモト</t>
    </rPh>
    <rPh sb="3" eb="4">
      <t>マチ</t>
    </rPh>
    <phoneticPr fontId="2"/>
  </si>
  <si>
    <t>旧花園町</t>
    <rPh sb="0" eb="1">
      <t>キュウ</t>
    </rPh>
    <rPh sb="1" eb="3">
      <t>ハナゾノ</t>
    </rPh>
    <rPh sb="3" eb="4">
      <t>マチ</t>
    </rPh>
    <phoneticPr fontId="2"/>
  </si>
  <si>
    <t>平成15年
（旧深谷市）</t>
    <rPh sb="0" eb="2">
      <t>ヘイセイ</t>
    </rPh>
    <rPh sb="4" eb="5">
      <t>ネン</t>
    </rPh>
    <rPh sb="7" eb="8">
      <t>キュウ</t>
    </rPh>
    <rPh sb="8" eb="10">
      <t>フカヤ</t>
    </rPh>
    <rPh sb="10" eb="11">
      <t>シ</t>
    </rPh>
    <phoneticPr fontId="3"/>
  </si>
  <si>
    <t>平成14年
（旧深谷市）</t>
    <rPh sb="0" eb="2">
      <t>ヘイセイ</t>
    </rPh>
    <rPh sb="4" eb="5">
      <t>ネン</t>
    </rPh>
    <rPh sb="7" eb="8">
      <t>キュウ</t>
    </rPh>
    <rPh sb="8" eb="10">
      <t>フカヤ</t>
    </rPh>
    <rPh sb="10" eb="11">
      <t>シ</t>
    </rPh>
    <phoneticPr fontId="3"/>
  </si>
  <si>
    <t>平成18年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</si>
  <si>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</si>
  <si>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建築住宅課調
12月31日現在</t>
    <rPh sb="0" eb="2">
      <t>ケンチク</t>
    </rPh>
    <rPh sb="2" eb="4">
      <t>ジュウタク</t>
    </rPh>
    <rPh sb="4" eb="5">
      <t>カ</t>
    </rPh>
    <rPh sb="5" eb="6">
      <t>シラ</t>
    </rPh>
    <rPh sb="9" eb="10">
      <t>ツキ</t>
    </rPh>
    <rPh sb="12" eb="13">
      <t>ニチ</t>
    </rPh>
    <rPh sb="13" eb="15">
      <t>ゲンザイ</t>
    </rPh>
    <phoneticPr fontId="3"/>
  </si>
  <si>
    <t>※平成18年より合併後の数値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</si>
</sst>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0_);[Red]\(#,##0.00\)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 wrapText="1"/>
    </xf>
    <xf numFmtId="176" fontId="6" fillId="0" borderId="5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6" fillId="0" borderId="7" xfId="1" applyNumberFormat="1" applyFont="1" applyBorder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topLeftCell="A67" zoomScaleNormal="100" zoomScaleSheetLayoutView="90" workbookViewId="0">
      <selection activeCell="I92" sqref="I92"/>
    </sheetView>
  </sheetViews>
  <sheetFormatPr defaultRowHeight="13.5"/>
  <cols>
    <col min="1" max="1" width="20.5" style="3" bestFit="1" customWidth="1"/>
    <col min="2" max="2" width="6.5" style="3" bestFit="1" customWidth="1"/>
    <col min="3" max="3" width="13.75" style="38" customWidth="1"/>
    <col min="4" max="4" width="5.625" style="3" bestFit="1" customWidth="1"/>
    <col min="5" max="5" width="13.75" style="38" customWidth="1"/>
    <col min="6" max="6" width="5.625" style="3" bestFit="1" customWidth="1"/>
    <col min="7" max="7" width="13.75" style="38" customWidth="1"/>
    <col min="8" max="8" width="6.5" style="3" bestFit="1" customWidth="1"/>
    <col min="9" max="9" width="13.75" style="38" customWidth="1"/>
    <col min="10" max="16" width="15" style="3" customWidth="1"/>
    <col min="17" max="256" width="9" style="3"/>
    <col min="257" max="257" width="20.5" style="3" bestFit="1" customWidth="1"/>
    <col min="258" max="258" width="5.5" style="3" bestFit="1" customWidth="1"/>
    <col min="259" max="259" width="11.625" style="3" bestFit="1" customWidth="1"/>
    <col min="260" max="260" width="5.5" style="3" bestFit="1" customWidth="1"/>
    <col min="261" max="261" width="11.625" style="3" bestFit="1" customWidth="1"/>
    <col min="262" max="262" width="5.5" style="3" bestFit="1" customWidth="1"/>
    <col min="263" max="263" width="11.625" style="3" bestFit="1" customWidth="1"/>
    <col min="264" max="264" width="5.5" style="3" bestFit="1" customWidth="1"/>
    <col min="265" max="265" width="11.625" style="3" bestFit="1" customWidth="1"/>
    <col min="266" max="272" width="15" style="3" customWidth="1"/>
    <col min="273" max="512" width="9" style="3"/>
    <col min="513" max="513" width="20.5" style="3" bestFit="1" customWidth="1"/>
    <col min="514" max="514" width="5.5" style="3" bestFit="1" customWidth="1"/>
    <col min="515" max="515" width="11.625" style="3" bestFit="1" customWidth="1"/>
    <col min="516" max="516" width="5.5" style="3" bestFit="1" customWidth="1"/>
    <col min="517" max="517" width="11.625" style="3" bestFit="1" customWidth="1"/>
    <col min="518" max="518" width="5.5" style="3" bestFit="1" customWidth="1"/>
    <col min="519" max="519" width="11.625" style="3" bestFit="1" customWidth="1"/>
    <col min="520" max="520" width="5.5" style="3" bestFit="1" customWidth="1"/>
    <col min="521" max="521" width="11.625" style="3" bestFit="1" customWidth="1"/>
    <col min="522" max="528" width="15" style="3" customWidth="1"/>
    <col min="529" max="768" width="9" style="3"/>
    <col min="769" max="769" width="20.5" style="3" bestFit="1" customWidth="1"/>
    <col min="770" max="770" width="5.5" style="3" bestFit="1" customWidth="1"/>
    <col min="771" max="771" width="11.625" style="3" bestFit="1" customWidth="1"/>
    <col min="772" max="772" width="5.5" style="3" bestFit="1" customWidth="1"/>
    <col min="773" max="773" width="11.625" style="3" bestFit="1" customWidth="1"/>
    <col min="774" max="774" width="5.5" style="3" bestFit="1" customWidth="1"/>
    <col min="775" max="775" width="11.625" style="3" bestFit="1" customWidth="1"/>
    <col min="776" max="776" width="5.5" style="3" bestFit="1" customWidth="1"/>
    <col min="777" max="777" width="11.625" style="3" bestFit="1" customWidth="1"/>
    <col min="778" max="784" width="15" style="3" customWidth="1"/>
    <col min="785" max="1024" width="9" style="3"/>
    <col min="1025" max="1025" width="20.5" style="3" bestFit="1" customWidth="1"/>
    <col min="1026" max="1026" width="5.5" style="3" bestFit="1" customWidth="1"/>
    <col min="1027" max="1027" width="11.625" style="3" bestFit="1" customWidth="1"/>
    <col min="1028" max="1028" width="5.5" style="3" bestFit="1" customWidth="1"/>
    <col min="1029" max="1029" width="11.625" style="3" bestFit="1" customWidth="1"/>
    <col min="1030" max="1030" width="5.5" style="3" bestFit="1" customWidth="1"/>
    <col min="1031" max="1031" width="11.625" style="3" bestFit="1" customWidth="1"/>
    <col min="1032" max="1032" width="5.5" style="3" bestFit="1" customWidth="1"/>
    <col min="1033" max="1033" width="11.625" style="3" bestFit="1" customWidth="1"/>
    <col min="1034" max="1040" width="15" style="3" customWidth="1"/>
    <col min="1041" max="1280" width="9" style="3"/>
    <col min="1281" max="1281" width="20.5" style="3" bestFit="1" customWidth="1"/>
    <col min="1282" max="1282" width="5.5" style="3" bestFit="1" customWidth="1"/>
    <col min="1283" max="1283" width="11.625" style="3" bestFit="1" customWidth="1"/>
    <col min="1284" max="1284" width="5.5" style="3" bestFit="1" customWidth="1"/>
    <col min="1285" max="1285" width="11.625" style="3" bestFit="1" customWidth="1"/>
    <col min="1286" max="1286" width="5.5" style="3" bestFit="1" customWidth="1"/>
    <col min="1287" max="1287" width="11.625" style="3" bestFit="1" customWidth="1"/>
    <col min="1288" max="1288" width="5.5" style="3" bestFit="1" customWidth="1"/>
    <col min="1289" max="1289" width="11.625" style="3" bestFit="1" customWidth="1"/>
    <col min="1290" max="1296" width="15" style="3" customWidth="1"/>
    <col min="1297" max="1536" width="9" style="3"/>
    <col min="1537" max="1537" width="20.5" style="3" bestFit="1" customWidth="1"/>
    <col min="1538" max="1538" width="5.5" style="3" bestFit="1" customWidth="1"/>
    <col min="1539" max="1539" width="11.625" style="3" bestFit="1" customWidth="1"/>
    <col min="1540" max="1540" width="5.5" style="3" bestFit="1" customWidth="1"/>
    <col min="1541" max="1541" width="11.625" style="3" bestFit="1" customWidth="1"/>
    <col min="1542" max="1542" width="5.5" style="3" bestFit="1" customWidth="1"/>
    <col min="1543" max="1543" width="11.625" style="3" bestFit="1" customWidth="1"/>
    <col min="1544" max="1544" width="5.5" style="3" bestFit="1" customWidth="1"/>
    <col min="1545" max="1545" width="11.625" style="3" bestFit="1" customWidth="1"/>
    <col min="1546" max="1552" width="15" style="3" customWidth="1"/>
    <col min="1553" max="1792" width="9" style="3"/>
    <col min="1793" max="1793" width="20.5" style="3" bestFit="1" customWidth="1"/>
    <col min="1794" max="1794" width="5.5" style="3" bestFit="1" customWidth="1"/>
    <col min="1795" max="1795" width="11.625" style="3" bestFit="1" customWidth="1"/>
    <col min="1796" max="1796" width="5.5" style="3" bestFit="1" customWidth="1"/>
    <col min="1797" max="1797" width="11.625" style="3" bestFit="1" customWidth="1"/>
    <col min="1798" max="1798" width="5.5" style="3" bestFit="1" customWidth="1"/>
    <col min="1799" max="1799" width="11.625" style="3" bestFit="1" customWidth="1"/>
    <col min="1800" max="1800" width="5.5" style="3" bestFit="1" customWidth="1"/>
    <col min="1801" max="1801" width="11.625" style="3" bestFit="1" customWidth="1"/>
    <col min="1802" max="1808" width="15" style="3" customWidth="1"/>
    <col min="1809" max="2048" width="9" style="3"/>
    <col min="2049" max="2049" width="20.5" style="3" bestFit="1" customWidth="1"/>
    <col min="2050" max="2050" width="5.5" style="3" bestFit="1" customWidth="1"/>
    <col min="2051" max="2051" width="11.625" style="3" bestFit="1" customWidth="1"/>
    <col min="2052" max="2052" width="5.5" style="3" bestFit="1" customWidth="1"/>
    <col min="2053" max="2053" width="11.625" style="3" bestFit="1" customWidth="1"/>
    <col min="2054" max="2054" width="5.5" style="3" bestFit="1" customWidth="1"/>
    <col min="2055" max="2055" width="11.625" style="3" bestFit="1" customWidth="1"/>
    <col min="2056" max="2056" width="5.5" style="3" bestFit="1" customWidth="1"/>
    <col min="2057" max="2057" width="11.625" style="3" bestFit="1" customWidth="1"/>
    <col min="2058" max="2064" width="15" style="3" customWidth="1"/>
    <col min="2065" max="2304" width="9" style="3"/>
    <col min="2305" max="2305" width="20.5" style="3" bestFit="1" customWidth="1"/>
    <col min="2306" max="2306" width="5.5" style="3" bestFit="1" customWidth="1"/>
    <col min="2307" max="2307" width="11.625" style="3" bestFit="1" customWidth="1"/>
    <col min="2308" max="2308" width="5.5" style="3" bestFit="1" customWidth="1"/>
    <col min="2309" max="2309" width="11.625" style="3" bestFit="1" customWidth="1"/>
    <col min="2310" max="2310" width="5.5" style="3" bestFit="1" customWidth="1"/>
    <col min="2311" max="2311" width="11.625" style="3" bestFit="1" customWidth="1"/>
    <col min="2312" max="2312" width="5.5" style="3" bestFit="1" customWidth="1"/>
    <col min="2313" max="2313" width="11.625" style="3" bestFit="1" customWidth="1"/>
    <col min="2314" max="2320" width="15" style="3" customWidth="1"/>
    <col min="2321" max="2560" width="9" style="3"/>
    <col min="2561" max="2561" width="20.5" style="3" bestFit="1" customWidth="1"/>
    <col min="2562" max="2562" width="5.5" style="3" bestFit="1" customWidth="1"/>
    <col min="2563" max="2563" width="11.625" style="3" bestFit="1" customWidth="1"/>
    <col min="2564" max="2564" width="5.5" style="3" bestFit="1" customWidth="1"/>
    <col min="2565" max="2565" width="11.625" style="3" bestFit="1" customWidth="1"/>
    <col min="2566" max="2566" width="5.5" style="3" bestFit="1" customWidth="1"/>
    <col min="2567" max="2567" width="11.625" style="3" bestFit="1" customWidth="1"/>
    <col min="2568" max="2568" width="5.5" style="3" bestFit="1" customWidth="1"/>
    <col min="2569" max="2569" width="11.625" style="3" bestFit="1" customWidth="1"/>
    <col min="2570" max="2576" width="15" style="3" customWidth="1"/>
    <col min="2577" max="2816" width="9" style="3"/>
    <col min="2817" max="2817" width="20.5" style="3" bestFit="1" customWidth="1"/>
    <col min="2818" max="2818" width="5.5" style="3" bestFit="1" customWidth="1"/>
    <col min="2819" max="2819" width="11.625" style="3" bestFit="1" customWidth="1"/>
    <col min="2820" max="2820" width="5.5" style="3" bestFit="1" customWidth="1"/>
    <col min="2821" max="2821" width="11.625" style="3" bestFit="1" customWidth="1"/>
    <col min="2822" max="2822" width="5.5" style="3" bestFit="1" customWidth="1"/>
    <col min="2823" max="2823" width="11.625" style="3" bestFit="1" customWidth="1"/>
    <col min="2824" max="2824" width="5.5" style="3" bestFit="1" customWidth="1"/>
    <col min="2825" max="2825" width="11.625" style="3" bestFit="1" customWidth="1"/>
    <col min="2826" max="2832" width="15" style="3" customWidth="1"/>
    <col min="2833" max="3072" width="9" style="3"/>
    <col min="3073" max="3073" width="20.5" style="3" bestFit="1" customWidth="1"/>
    <col min="3074" max="3074" width="5.5" style="3" bestFit="1" customWidth="1"/>
    <col min="3075" max="3075" width="11.625" style="3" bestFit="1" customWidth="1"/>
    <col min="3076" max="3076" width="5.5" style="3" bestFit="1" customWidth="1"/>
    <col min="3077" max="3077" width="11.625" style="3" bestFit="1" customWidth="1"/>
    <col min="3078" max="3078" width="5.5" style="3" bestFit="1" customWidth="1"/>
    <col min="3079" max="3079" width="11.625" style="3" bestFit="1" customWidth="1"/>
    <col min="3080" max="3080" width="5.5" style="3" bestFit="1" customWidth="1"/>
    <col min="3081" max="3081" width="11.625" style="3" bestFit="1" customWidth="1"/>
    <col min="3082" max="3088" width="15" style="3" customWidth="1"/>
    <col min="3089" max="3328" width="9" style="3"/>
    <col min="3329" max="3329" width="20.5" style="3" bestFit="1" customWidth="1"/>
    <col min="3330" max="3330" width="5.5" style="3" bestFit="1" customWidth="1"/>
    <col min="3331" max="3331" width="11.625" style="3" bestFit="1" customWidth="1"/>
    <col min="3332" max="3332" width="5.5" style="3" bestFit="1" customWidth="1"/>
    <col min="3333" max="3333" width="11.625" style="3" bestFit="1" customWidth="1"/>
    <col min="3334" max="3334" width="5.5" style="3" bestFit="1" customWidth="1"/>
    <col min="3335" max="3335" width="11.625" style="3" bestFit="1" customWidth="1"/>
    <col min="3336" max="3336" width="5.5" style="3" bestFit="1" customWidth="1"/>
    <col min="3337" max="3337" width="11.625" style="3" bestFit="1" customWidth="1"/>
    <col min="3338" max="3344" width="15" style="3" customWidth="1"/>
    <col min="3345" max="3584" width="9" style="3"/>
    <col min="3585" max="3585" width="20.5" style="3" bestFit="1" customWidth="1"/>
    <col min="3586" max="3586" width="5.5" style="3" bestFit="1" customWidth="1"/>
    <col min="3587" max="3587" width="11.625" style="3" bestFit="1" customWidth="1"/>
    <col min="3588" max="3588" width="5.5" style="3" bestFit="1" customWidth="1"/>
    <col min="3589" max="3589" width="11.625" style="3" bestFit="1" customWidth="1"/>
    <col min="3590" max="3590" width="5.5" style="3" bestFit="1" customWidth="1"/>
    <col min="3591" max="3591" width="11.625" style="3" bestFit="1" customWidth="1"/>
    <col min="3592" max="3592" width="5.5" style="3" bestFit="1" customWidth="1"/>
    <col min="3593" max="3593" width="11.625" style="3" bestFit="1" customWidth="1"/>
    <col min="3594" max="3600" width="15" style="3" customWidth="1"/>
    <col min="3601" max="3840" width="9" style="3"/>
    <col min="3841" max="3841" width="20.5" style="3" bestFit="1" customWidth="1"/>
    <col min="3842" max="3842" width="5.5" style="3" bestFit="1" customWidth="1"/>
    <col min="3843" max="3843" width="11.625" style="3" bestFit="1" customWidth="1"/>
    <col min="3844" max="3844" width="5.5" style="3" bestFit="1" customWidth="1"/>
    <col min="3845" max="3845" width="11.625" style="3" bestFit="1" customWidth="1"/>
    <col min="3846" max="3846" width="5.5" style="3" bestFit="1" customWidth="1"/>
    <col min="3847" max="3847" width="11.625" style="3" bestFit="1" customWidth="1"/>
    <col min="3848" max="3848" width="5.5" style="3" bestFit="1" customWidth="1"/>
    <col min="3849" max="3849" width="11.625" style="3" bestFit="1" customWidth="1"/>
    <col min="3850" max="3856" width="15" style="3" customWidth="1"/>
    <col min="3857" max="4096" width="9" style="3"/>
    <col min="4097" max="4097" width="20.5" style="3" bestFit="1" customWidth="1"/>
    <col min="4098" max="4098" width="5.5" style="3" bestFit="1" customWidth="1"/>
    <col min="4099" max="4099" width="11.625" style="3" bestFit="1" customWidth="1"/>
    <col min="4100" max="4100" width="5.5" style="3" bestFit="1" customWidth="1"/>
    <col min="4101" max="4101" width="11.625" style="3" bestFit="1" customWidth="1"/>
    <col min="4102" max="4102" width="5.5" style="3" bestFit="1" customWidth="1"/>
    <col min="4103" max="4103" width="11.625" style="3" bestFit="1" customWidth="1"/>
    <col min="4104" max="4104" width="5.5" style="3" bestFit="1" customWidth="1"/>
    <col min="4105" max="4105" width="11.625" style="3" bestFit="1" customWidth="1"/>
    <col min="4106" max="4112" width="15" style="3" customWidth="1"/>
    <col min="4113" max="4352" width="9" style="3"/>
    <col min="4353" max="4353" width="20.5" style="3" bestFit="1" customWidth="1"/>
    <col min="4354" max="4354" width="5.5" style="3" bestFit="1" customWidth="1"/>
    <col min="4355" max="4355" width="11.625" style="3" bestFit="1" customWidth="1"/>
    <col min="4356" max="4356" width="5.5" style="3" bestFit="1" customWidth="1"/>
    <col min="4357" max="4357" width="11.625" style="3" bestFit="1" customWidth="1"/>
    <col min="4358" max="4358" width="5.5" style="3" bestFit="1" customWidth="1"/>
    <col min="4359" max="4359" width="11.625" style="3" bestFit="1" customWidth="1"/>
    <col min="4360" max="4360" width="5.5" style="3" bestFit="1" customWidth="1"/>
    <col min="4361" max="4361" width="11.625" style="3" bestFit="1" customWidth="1"/>
    <col min="4362" max="4368" width="15" style="3" customWidth="1"/>
    <col min="4369" max="4608" width="9" style="3"/>
    <col min="4609" max="4609" width="20.5" style="3" bestFit="1" customWidth="1"/>
    <col min="4610" max="4610" width="5.5" style="3" bestFit="1" customWidth="1"/>
    <col min="4611" max="4611" width="11.625" style="3" bestFit="1" customWidth="1"/>
    <col min="4612" max="4612" width="5.5" style="3" bestFit="1" customWidth="1"/>
    <col min="4613" max="4613" width="11.625" style="3" bestFit="1" customWidth="1"/>
    <col min="4614" max="4614" width="5.5" style="3" bestFit="1" customWidth="1"/>
    <col min="4615" max="4615" width="11.625" style="3" bestFit="1" customWidth="1"/>
    <col min="4616" max="4616" width="5.5" style="3" bestFit="1" customWidth="1"/>
    <col min="4617" max="4617" width="11.625" style="3" bestFit="1" customWidth="1"/>
    <col min="4618" max="4624" width="15" style="3" customWidth="1"/>
    <col min="4625" max="4864" width="9" style="3"/>
    <col min="4865" max="4865" width="20.5" style="3" bestFit="1" customWidth="1"/>
    <col min="4866" max="4866" width="5.5" style="3" bestFit="1" customWidth="1"/>
    <col min="4867" max="4867" width="11.625" style="3" bestFit="1" customWidth="1"/>
    <col min="4868" max="4868" width="5.5" style="3" bestFit="1" customWidth="1"/>
    <col min="4869" max="4869" width="11.625" style="3" bestFit="1" customWidth="1"/>
    <col min="4870" max="4870" width="5.5" style="3" bestFit="1" customWidth="1"/>
    <col min="4871" max="4871" width="11.625" style="3" bestFit="1" customWidth="1"/>
    <col min="4872" max="4872" width="5.5" style="3" bestFit="1" customWidth="1"/>
    <col min="4873" max="4873" width="11.625" style="3" bestFit="1" customWidth="1"/>
    <col min="4874" max="4880" width="15" style="3" customWidth="1"/>
    <col min="4881" max="5120" width="9" style="3"/>
    <col min="5121" max="5121" width="20.5" style="3" bestFit="1" customWidth="1"/>
    <col min="5122" max="5122" width="5.5" style="3" bestFit="1" customWidth="1"/>
    <col min="5123" max="5123" width="11.625" style="3" bestFit="1" customWidth="1"/>
    <col min="5124" max="5124" width="5.5" style="3" bestFit="1" customWidth="1"/>
    <col min="5125" max="5125" width="11.625" style="3" bestFit="1" customWidth="1"/>
    <col min="5126" max="5126" width="5.5" style="3" bestFit="1" customWidth="1"/>
    <col min="5127" max="5127" width="11.625" style="3" bestFit="1" customWidth="1"/>
    <col min="5128" max="5128" width="5.5" style="3" bestFit="1" customWidth="1"/>
    <col min="5129" max="5129" width="11.625" style="3" bestFit="1" customWidth="1"/>
    <col min="5130" max="5136" width="15" style="3" customWidth="1"/>
    <col min="5137" max="5376" width="9" style="3"/>
    <col min="5377" max="5377" width="20.5" style="3" bestFit="1" customWidth="1"/>
    <col min="5378" max="5378" width="5.5" style="3" bestFit="1" customWidth="1"/>
    <col min="5379" max="5379" width="11.625" style="3" bestFit="1" customWidth="1"/>
    <col min="5380" max="5380" width="5.5" style="3" bestFit="1" customWidth="1"/>
    <col min="5381" max="5381" width="11.625" style="3" bestFit="1" customWidth="1"/>
    <col min="5382" max="5382" width="5.5" style="3" bestFit="1" customWidth="1"/>
    <col min="5383" max="5383" width="11.625" style="3" bestFit="1" customWidth="1"/>
    <col min="5384" max="5384" width="5.5" style="3" bestFit="1" customWidth="1"/>
    <col min="5385" max="5385" width="11.625" style="3" bestFit="1" customWidth="1"/>
    <col min="5386" max="5392" width="15" style="3" customWidth="1"/>
    <col min="5393" max="5632" width="9" style="3"/>
    <col min="5633" max="5633" width="20.5" style="3" bestFit="1" customWidth="1"/>
    <col min="5634" max="5634" width="5.5" style="3" bestFit="1" customWidth="1"/>
    <col min="5635" max="5635" width="11.625" style="3" bestFit="1" customWidth="1"/>
    <col min="5636" max="5636" width="5.5" style="3" bestFit="1" customWidth="1"/>
    <col min="5637" max="5637" width="11.625" style="3" bestFit="1" customWidth="1"/>
    <col min="5638" max="5638" width="5.5" style="3" bestFit="1" customWidth="1"/>
    <col min="5639" max="5639" width="11.625" style="3" bestFit="1" customWidth="1"/>
    <col min="5640" max="5640" width="5.5" style="3" bestFit="1" customWidth="1"/>
    <col min="5641" max="5641" width="11.625" style="3" bestFit="1" customWidth="1"/>
    <col min="5642" max="5648" width="15" style="3" customWidth="1"/>
    <col min="5649" max="5888" width="9" style="3"/>
    <col min="5889" max="5889" width="20.5" style="3" bestFit="1" customWidth="1"/>
    <col min="5890" max="5890" width="5.5" style="3" bestFit="1" customWidth="1"/>
    <col min="5891" max="5891" width="11.625" style="3" bestFit="1" customWidth="1"/>
    <col min="5892" max="5892" width="5.5" style="3" bestFit="1" customWidth="1"/>
    <col min="5893" max="5893" width="11.625" style="3" bestFit="1" customWidth="1"/>
    <col min="5894" max="5894" width="5.5" style="3" bestFit="1" customWidth="1"/>
    <col min="5895" max="5895" width="11.625" style="3" bestFit="1" customWidth="1"/>
    <col min="5896" max="5896" width="5.5" style="3" bestFit="1" customWidth="1"/>
    <col min="5897" max="5897" width="11.625" style="3" bestFit="1" customWidth="1"/>
    <col min="5898" max="5904" width="15" style="3" customWidth="1"/>
    <col min="5905" max="6144" width="9" style="3"/>
    <col min="6145" max="6145" width="20.5" style="3" bestFit="1" customWidth="1"/>
    <col min="6146" max="6146" width="5.5" style="3" bestFit="1" customWidth="1"/>
    <col min="6147" max="6147" width="11.625" style="3" bestFit="1" customWidth="1"/>
    <col min="6148" max="6148" width="5.5" style="3" bestFit="1" customWidth="1"/>
    <col min="6149" max="6149" width="11.625" style="3" bestFit="1" customWidth="1"/>
    <col min="6150" max="6150" width="5.5" style="3" bestFit="1" customWidth="1"/>
    <col min="6151" max="6151" width="11.625" style="3" bestFit="1" customWidth="1"/>
    <col min="6152" max="6152" width="5.5" style="3" bestFit="1" customWidth="1"/>
    <col min="6153" max="6153" width="11.625" style="3" bestFit="1" customWidth="1"/>
    <col min="6154" max="6160" width="15" style="3" customWidth="1"/>
    <col min="6161" max="6400" width="9" style="3"/>
    <col min="6401" max="6401" width="20.5" style="3" bestFit="1" customWidth="1"/>
    <col min="6402" max="6402" width="5.5" style="3" bestFit="1" customWidth="1"/>
    <col min="6403" max="6403" width="11.625" style="3" bestFit="1" customWidth="1"/>
    <col min="6404" max="6404" width="5.5" style="3" bestFit="1" customWidth="1"/>
    <col min="6405" max="6405" width="11.625" style="3" bestFit="1" customWidth="1"/>
    <col min="6406" max="6406" width="5.5" style="3" bestFit="1" customWidth="1"/>
    <col min="6407" max="6407" width="11.625" style="3" bestFit="1" customWidth="1"/>
    <col min="6408" max="6408" width="5.5" style="3" bestFit="1" customWidth="1"/>
    <col min="6409" max="6409" width="11.625" style="3" bestFit="1" customWidth="1"/>
    <col min="6410" max="6416" width="15" style="3" customWidth="1"/>
    <col min="6417" max="6656" width="9" style="3"/>
    <col min="6657" max="6657" width="20.5" style="3" bestFit="1" customWidth="1"/>
    <col min="6658" max="6658" width="5.5" style="3" bestFit="1" customWidth="1"/>
    <col min="6659" max="6659" width="11.625" style="3" bestFit="1" customWidth="1"/>
    <col min="6660" max="6660" width="5.5" style="3" bestFit="1" customWidth="1"/>
    <col min="6661" max="6661" width="11.625" style="3" bestFit="1" customWidth="1"/>
    <col min="6662" max="6662" width="5.5" style="3" bestFit="1" customWidth="1"/>
    <col min="6663" max="6663" width="11.625" style="3" bestFit="1" customWidth="1"/>
    <col min="6664" max="6664" width="5.5" style="3" bestFit="1" customWidth="1"/>
    <col min="6665" max="6665" width="11.625" style="3" bestFit="1" customWidth="1"/>
    <col min="6666" max="6672" width="15" style="3" customWidth="1"/>
    <col min="6673" max="6912" width="9" style="3"/>
    <col min="6913" max="6913" width="20.5" style="3" bestFit="1" customWidth="1"/>
    <col min="6914" max="6914" width="5.5" style="3" bestFit="1" customWidth="1"/>
    <col min="6915" max="6915" width="11.625" style="3" bestFit="1" customWidth="1"/>
    <col min="6916" max="6916" width="5.5" style="3" bestFit="1" customWidth="1"/>
    <col min="6917" max="6917" width="11.625" style="3" bestFit="1" customWidth="1"/>
    <col min="6918" max="6918" width="5.5" style="3" bestFit="1" customWidth="1"/>
    <col min="6919" max="6919" width="11.625" style="3" bestFit="1" customWidth="1"/>
    <col min="6920" max="6920" width="5.5" style="3" bestFit="1" customWidth="1"/>
    <col min="6921" max="6921" width="11.625" style="3" bestFit="1" customWidth="1"/>
    <col min="6922" max="6928" width="15" style="3" customWidth="1"/>
    <col min="6929" max="7168" width="9" style="3"/>
    <col min="7169" max="7169" width="20.5" style="3" bestFit="1" customWidth="1"/>
    <col min="7170" max="7170" width="5.5" style="3" bestFit="1" customWidth="1"/>
    <col min="7171" max="7171" width="11.625" style="3" bestFit="1" customWidth="1"/>
    <col min="7172" max="7172" width="5.5" style="3" bestFit="1" customWidth="1"/>
    <col min="7173" max="7173" width="11.625" style="3" bestFit="1" customWidth="1"/>
    <col min="7174" max="7174" width="5.5" style="3" bestFit="1" customWidth="1"/>
    <col min="7175" max="7175" width="11.625" style="3" bestFit="1" customWidth="1"/>
    <col min="7176" max="7176" width="5.5" style="3" bestFit="1" customWidth="1"/>
    <col min="7177" max="7177" width="11.625" style="3" bestFit="1" customWidth="1"/>
    <col min="7178" max="7184" width="15" style="3" customWidth="1"/>
    <col min="7185" max="7424" width="9" style="3"/>
    <col min="7425" max="7425" width="20.5" style="3" bestFit="1" customWidth="1"/>
    <col min="7426" max="7426" width="5.5" style="3" bestFit="1" customWidth="1"/>
    <col min="7427" max="7427" width="11.625" style="3" bestFit="1" customWidth="1"/>
    <col min="7428" max="7428" width="5.5" style="3" bestFit="1" customWidth="1"/>
    <col min="7429" max="7429" width="11.625" style="3" bestFit="1" customWidth="1"/>
    <col min="7430" max="7430" width="5.5" style="3" bestFit="1" customWidth="1"/>
    <col min="7431" max="7431" width="11.625" style="3" bestFit="1" customWidth="1"/>
    <col min="7432" max="7432" width="5.5" style="3" bestFit="1" customWidth="1"/>
    <col min="7433" max="7433" width="11.625" style="3" bestFit="1" customWidth="1"/>
    <col min="7434" max="7440" width="15" style="3" customWidth="1"/>
    <col min="7441" max="7680" width="9" style="3"/>
    <col min="7681" max="7681" width="20.5" style="3" bestFit="1" customWidth="1"/>
    <col min="7682" max="7682" width="5.5" style="3" bestFit="1" customWidth="1"/>
    <col min="7683" max="7683" width="11.625" style="3" bestFit="1" customWidth="1"/>
    <col min="7684" max="7684" width="5.5" style="3" bestFit="1" customWidth="1"/>
    <col min="7685" max="7685" width="11.625" style="3" bestFit="1" customWidth="1"/>
    <col min="7686" max="7686" width="5.5" style="3" bestFit="1" customWidth="1"/>
    <col min="7687" max="7687" width="11.625" style="3" bestFit="1" customWidth="1"/>
    <col min="7688" max="7688" width="5.5" style="3" bestFit="1" customWidth="1"/>
    <col min="7689" max="7689" width="11.625" style="3" bestFit="1" customWidth="1"/>
    <col min="7690" max="7696" width="15" style="3" customWidth="1"/>
    <col min="7697" max="7936" width="9" style="3"/>
    <col min="7937" max="7937" width="20.5" style="3" bestFit="1" customWidth="1"/>
    <col min="7938" max="7938" width="5.5" style="3" bestFit="1" customWidth="1"/>
    <col min="7939" max="7939" width="11.625" style="3" bestFit="1" customWidth="1"/>
    <col min="7940" max="7940" width="5.5" style="3" bestFit="1" customWidth="1"/>
    <col min="7941" max="7941" width="11.625" style="3" bestFit="1" customWidth="1"/>
    <col min="7942" max="7942" width="5.5" style="3" bestFit="1" customWidth="1"/>
    <col min="7943" max="7943" width="11.625" style="3" bestFit="1" customWidth="1"/>
    <col min="7944" max="7944" width="5.5" style="3" bestFit="1" customWidth="1"/>
    <col min="7945" max="7945" width="11.625" style="3" bestFit="1" customWidth="1"/>
    <col min="7946" max="7952" width="15" style="3" customWidth="1"/>
    <col min="7953" max="8192" width="9" style="3"/>
    <col min="8193" max="8193" width="20.5" style="3" bestFit="1" customWidth="1"/>
    <col min="8194" max="8194" width="5.5" style="3" bestFit="1" customWidth="1"/>
    <col min="8195" max="8195" width="11.625" style="3" bestFit="1" customWidth="1"/>
    <col min="8196" max="8196" width="5.5" style="3" bestFit="1" customWidth="1"/>
    <col min="8197" max="8197" width="11.625" style="3" bestFit="1" customWidth="1"/>
    <col min="8198" max="8198" width="5.5" style="3" bestFit="1" customWidth="1"/>
    <col min="8199" max="8199" width="11.625" style="3" bestFit="1" customWidth="1"/>
    <col min="8200" max="8200" width="5.5" style="3" bestFit="1" customWidth="1"/>
    <col min="8201" max="8201" width="11.625" style="3" bestFit="1" customWidth="1"/>
    <col min="8202" max="8208" width="15" style="3" customWidth="1"/>
    <col min="8209" max="8448" width="9" style="3"/>
    <col min="8449" max="8449" width="20.5" style="3" bestFit="1" customWidth="1"/>
    <col min="8450" max="8450" width="5.5" style="3" bestFit="1" customWidth="1"/>
    <col min="8451" max="8451" width="11.625" style="3" bestFit="1" customWidth="1"/>
    <col min="8452" max="8452" width="5.5" style="3" bestFit="1" customWidth="1"/>
    <col min="8453" max="8453" width="11.625" style="3" bestFit="1" customWidth="1"/>
    <col min="8454" max="8454" width="5.5" style="3" bestFit="1" customWidth="1"/>
    <col min="8455" max="8455" width="11.625" style="3" bestFit="1" customWidth="1"/>
    <col min="8456" max="8456" width="5.5" style="3" bestFit="1" customWidth="1"/>
    <col min="8457" max="8457" width="11.625" style="3" bestFit="1" customWidth="1"/>
    <col min="8458" max="8464" width="15" style="3" customWidth="1"/>
    <col min="8465" max="8704" width="9" style="3"/>
    <col min="8705" max="8705" width="20.5" style="3" bestFit="1" customWidth="1"/>
    <col min="8706" max="8706" width="5.5" style="3" bestFit="1" customWidth="1"/>
    <col min="8707" max="8707" width="11.625" style="3" bestFit="1" customWidth="1"/>
    <col min="8708" max="8708" width="5.5" style="3" bestFit="1" customWidth="1"/>
    <col min="8709" max="8709" width="11.625" style="3" bestFit="1" customWidth="1"/>
    <col min="8710" max="8710" width="5.5" style="3" bestFit="1" customWidth="1"/>
    <col min="8711" max="8711" width="11.625" style="3" bestFit="1" customWidth="1"/>
    <col min="8712" max="8712" width="5.5" style="3" bestFit="1" customWidth="1"/>
    <col min="8713" max="8713" width="11.625" style="3" bestFit="1" customWidth="1"/>
    <col min="8714" max="8720" width="15" style="3" customWidth="1"/>
    <col min="8721" max="8960" width="9" style="3"/>
    <col min="8961" max="8961" width="20.5" style="3" bestFit="1" customWidth="1"/>
    <col min="8962" max="8962" width="5.5" style="3" bestFit="1" customWidth="1"/>
    <col min="8963" max="8963" width="11.625" style="3" bestFit="1" customWidth="1"/>
    <col min="8964" max="8964" width="5.5" style="3" bestFit="1" customWidth="1"/>
    <col min="8965" max="8965" width="11.625" style="3" bestFit="1" customWidth="1"/>
    <col min="8966" max="8966" width="5.5" style="3" bestFit="1" customWidth="1"/>
    <col min="8967" max="8967" width="11.625" style="3" bestFit="1" customWidth="1"/>
    <col min="8968" max="8968" width="5.5" style="3" bestFit="1" customWidth="1"/>
    <col min="8969" max="8969" width="11.625" style="3" bestFit="1" customWidth="1"/>
    <col min="8970" max="8976" width="15" style="3" customWidth="1"/>
    <col min="8977" max="9216" width="9" style="3"/>
    <col min="9217" max="9217" width="20.5" style="3" bestFit="1" customWidth="1"/>
    <col min="9218" max="9218" width="5.5" style="3" bestFit="1" customWidth="1"/>
    <col min="9219" max="9219" width="11.625" style="3" bestFit="1" customWidth="1"/>
    <col min="9220" max="9220" width="5.5" style="3" bestFit="1" customWidth="1"/>
    <col min="9221" max="9221" width="11.625" style="3" bestFit="1" customWidth="1"/>
    <col min="9222" max="9222" width="5.5" style="3" bestFit="1" customWidth="1"/>
    <col min="9223" max="9223" width="11.625" style="3" bestFit="1" customWidth="1"/>
    <col min="9224" max="9224" width="5.5" style="3" bestFit="1" customWidth="1"/>
    <col min="9225" max="9225" width="11.625" style="3" bestFit="1" customWidth="1"/>
    <col min="9226" max="9232" width="15" style="3" customWidth="1"/>
    <col min="9233" max="9472" width="9" style="3"/>
    <col min="9473" max="9473" width="20.5" style="3" bestFit="1" customWidth="1"/>
    <col min="9474" max="9474" width="5.5" style="3" bestFit="1" customWidth="1"/>
    <col min="9475" max="9475" width="11.625" style="3" bestFit="1" customWidth="1"/>
    <col min="9476" max="9476" width="5.5" style="3" bestFit="1" customWidth="1"/>
    <col min="9477" max="9477" width="11.625" style="3" bestFit="1" customWidth="1"/>
    <col min="9478" max="9478" width="5.5" style="3" bestFit="1" customWidth="1"/>
    <col min="9479" max="9479" width="11.625" style="3" bestFit="1" customWidth="1"/>
    <col min="9480" max="9480" width="5.5" style="3" bestFit="1" customWidth="1"/>
    <col min="9481" max="9481" width="11.625" style="3" bestFit="1" customWidth="1"/>
    <col min="9482" max="9488" width="15" style="3" customWidth="1"/>
    <col min="9489" max="9728" width="9" style="3"/>
    <col min="9729" max="9729" width="20.5" style="3" bestFit="1" customWidth="1"/>
    <col min="9730" max="9730" width="5.5" style="3" bestFit="1" customWidth="1"/>
    <col min="9731" max="9731" width="11.625" style="3" bestFit="1" customWidth="1"/>
    <col min="9732" max="9732" width="5.5" style="3" bestFit="1" customWidth="1"/>
    <col min="9733" max="9733" width="11.625" style="3" bestFit="1" customWidth="1"/>
    <col min="9734" max="9734" width="5.5" style="3" bestFit="1" customWidth="1"/>
    <col min="9735" max="9735" width="11.625" style="3" bestFit="1" customWidth="1"/>
    <col min="9736" max="9736" width="5.5" style="3" bestFit="1" customWidth="1"/>
    <col min="9737" max="9737" width="11.625" style="3" bestFit="1" customWidth="1"/>
    <col min="9738" max="9744" width="15" style="3" customWidth="1"/>
    <col min="9745" max="9984" width="9" style="3"/>
    <col min="9985" max="9985" width="20.5" style="3" bestFit="1" customWidth="1"/>
    <col min="9986" max="9986" width="5.5" style="3" bestFit="1" customWidth="1"/>
    <col min="9987" max="9987" width="11.625" style="3" bestFit="1" customWidth="1"/>
    <col min="9988" max="9988" width="5.5" style="3" bestFit="1" customWidth="1"/>
    <col min="9989" max="9989" width="11.625" style="3" bestFit="1" customWidth="1"/>
    <col min="9990" max="9990" width="5.5" style="3" bestFit="1" customWidth="1"/>
    <col min="9991" max="9991" width="11.625" style="3" bestFit="1" customWidth="1"/>
    <col min="9992" max="9992" width="5.5" style="3" bestFit="1" customWidth="1"/>
    <col min="9993" max="9993" width="11.625" style="3" bestFit="1" customWidth="1"/>
    <col min="9994" max="10000" width="15" style="3" customWidth="1"/>
    <col min="10001" max="10240" width="9" style="3"/>
    <col min="10241" max="10241" width="20.5" style="3" bestFit="1" customWidth="1"/>
    <col min="10242" max="10242" width="5.5" style="3" bestFit="1" customWidth="1"/>
    <col min="10243" max="10243" width="11.625" style="3" bestFit="1" customWidth="1"/>
    <col min="10244" max="10244" width="5.5" style="3" bestFit="1" customWidth="1"/>
    <col min="10245" max="10245" width="11.625" style="3" bestFit="1" customWidth="1"/>
    <col min="10246" max="10246" width="5.5" style="3" bestFit="1" customWidth="1"/>
    <col min="10247" max="10247" width="11.625" style="3" bestFit="1" customWidth="1"/>
    <col min="10248" max="10248" width="5.5" style="3" bestFit="1" customWidth="1"/>
    <col min="10249" max="10249" width="11.625" style="3" bestFit="1" customWidth="1"/>
    <col min="10250" max="10256" width="15" style="3" customWidth="1"/>
    <col min="10257" max="10496" width="9" style="3"/>
    <col min="10497" max="10497" width="20.5" style="3" bestFit="1" customWidth="1"/>
    <col min="10498" max="10498" width="5.5" style="3" bestFit="1" customWidth="1"/>
    <col min="10499" max="10499" width="11.625" style="3" bestFit="1" customWidth="1"/>
    <col min="10500" max="10500" width="5.5" style="3" bestFit="1" customWidth="1"/>
    <col min="10501" max="10501" width="11.625" style="3" bestFit="1" customWidth="1"/>
    <col min="10502" max="10502" width="5.5" style="3" bestFit="1" customWidth="1"/>
    <col min="10503" max="10503" width="11.625" style="3" bestFit="1" customWidth="1"/>
    <col min="10504" max="10504" width="5.5" style="3" bestFit="1" customWidth="1"/>
    <col min="10505" max="10505" width="11.625" style="3" bestFit="1" customWidth="1"/>
    <col min="10506" max="10512" width="15" style="3" customWidth="1"/>
    <col min="10513" max="10752" width="9" style="3"/>
    <col min="10753" max="10753" width="20.5" style="3" bestFit="1" customWidth="1"/>
    <col min="10754" max="10754" width="5.5" style="3" bestFit="1" customWidth="1"/>
    <col min="10755" max="10755" width="11.625" style="3" bestFit="1" customWidth="1"/>
    <col min="10756" max="10756" width="5.5" style="3" bestFit="1" customWidth="1"/>
    <col min="10757" max="10757" width="11.625" style="3" bestFit="1" customWidth="1"/>
    <col min="10758" max="10758" width="5.5" style="3" bestFit="1" customWidth="1"/>
    <col min="10759" max="10759" width="11.625" style="3" bestFit="1" customWidth="1"/>
    <col min="10760" max="10760" width="5.5" style="3" bestFit="1" customWidth="1"/>
    <col min="10761" max="10761" width="11.625" style="3" bestFit="1" customWidth="1"/>
    <col min="10762" max="10768" width="15" style="3" customWidth="1"/>
    <col min="10769" max="11008" width="9" style="3"/>
    <col min="11009" max="11009" width="20.5" style="3" bestFit="1" customWidth="1"/>
    <col min="11010" max="11010" width="5.5" style="3" bestFit="1" customWidth="1"/>
    <col min="11011" max="11011" width="11.625" style="3" bestFit="1" customWidth="1"/>
    <col min="11012" max="11012" width="5.5" style="3" bestFit="1" customWidth="1"/>
    <col min="11013" max="11013" width="11.625" style="3" bestFit="1" customWidth="1"/>
    <col min="11014" max="11014" width="5.5" style="3" bestFit="1" customWidth="1"/>
    <col min="11015" max="11015" width="11.625" style="3" bestFit="1" customWidth="1"/>
    <col min="11016" max="11016" width="5.5" style="3" bestFit="1" customWidth="1"/>
    <col min="11017" max="11017" width="11.625" style="3" bestFit="1" customWidth="1"/>
    <col min="11018" max="11024" width="15" style="3" customWidth="1"/>
    <col min="11025" max="11264" width="9" style="3"/>
    <col min="11265" max="11265" width="20.5" style="3" bestFit="1" customWidth="1"/>
    <col min="11266" max="11266" width="5.5" style="3" bestFit="1" customWidth="1"/>
    <col min="11267" max="11267" width="11.625" style="3" bestFit="1" customWidth="1"/>
    <col min="11268" max="11268" width="5.5" style="3" bestFit="1" customWidth="1"/>
    <col min="11269" max="11269" width="11.625" style="3" bestFit="1" customWidth="1"/>
    <col min="11270" max="11270" width="5.5" style="3" bestFit="1" customWidth="1"/>
    <col min="11271" max="11271" width="11.625" style="3" bestFit="1" customWidth="1"/>
    <col min="11272" max="11272" width="5.5" style="3" bestFit="1" customWidth="1"/>
    <col min="11273" max="11273" width="11.625" style="3" bestFit="1" customWidth="1"/>
    <col min="11274" max="11280" width="15" style="3" customWidth="1"/>
    <col min="11281" max="11520" width="9" style="3"/>
    <col min="11521" max="11521" width="20.5" style="3" bestFit="1" customWidth="1"/>
    <col min="11522" max="11522" width="5.5" style="3" bestFit="1" customWidth="1"/>
    <col min="11523" max="11523" width="11.625" style="3" bestFit="1" customWidth="1"/>
    <col min="11524" max="11524" width="5.5" style="3" bestFit="1" customWidth="1"/>
    <col min="11525" max="11525" width="11.625" style="3" bestFit="1" customWidth="1"/>
    <col min="11526" max="11526" width="5.5" style="3" bestFit="1" customWidth="1"/>
    <col min="11527" max="11527" width="11.625" style="3" bestFit="1" customWidth="1"/>
    <col min="11528" max="11528" width="5.5" style="3" bestFit="1" customWidth="1"/>
    <col min="11529" max="11529" width="11.625" style="3" bestFit="1" customWidth="1"/>
    <col min="11530" max="11536" width="15" style="3" customWidth="1"/>
    <col min="11537" max="11776" width="9" style="3"/>
    <col min="11777" max="11777" width="20.5" style="3" bestFit="1" customWidth="1"/>
    <col min="11778" max="11778" width="5.5" style="3" bestFit="1" customWidth="1"/>
    <col min="11779" max="11779" width="11.625" style="3" bestFit="1" customWidth="1"/>
    <col min="11780" max="11780" width="5.5" style="3" bestFit="1" customWidth="1"/>
    <col min="11781" max="11781" width="11.625" style="3" bestFit="1" customWidth="1"/>
    <col min="11782" max="11782" width="5.5" style="3" bestFit="1" customWidth="1"/>
    <col min="11783" max="11783" width="11.625" style="3" bestFit="1" customWidth="1"/>
    <col min="11784" max="11784" width="5.5" style="3" bestFit="1" customWidth="1"/>
    <col min="11785" max="11785" width="11.625" style="3" bestFit="1" customWidth="1"/>
    <col min="11786" max="11792" width="15" style="3" customWidth="1"/>
    <col min="11793" max="12032" width="9" style="3"/>
    <col min="12033" max="12033" width="20.5" style="3" bestFit="1" customWidth="1"/>
    <col min="12034" max="12034" width="5.5" style="3" bestFit="1" customWidth="1"/>
    <col min="12035" max="12035" width="11.625" style="3" bestFit="1" customWidth="1"/>
    <col min="12036" max="12036" width="5.5" style="3" bestFit="1" customWidth="1"/>
    <col min="12037" max="12037" width="11.625" style="3" bestFit="1" customWidth="1"/>
    <col min="12038" max="12038" width="5.5" style="3" bestFit="1" customWidth="1"/>
    <col min="12039" max="12039" width="11.625" style="3" bestFit="1" customWidth="1"/>
    <col min="12040" max="12040" width="5.5" style="3" bestFit="1" customWidth="1"/>
    <col min="12041" max="12041" width="11.625" style="3" bestFit="1" customWidth="1"/>
    <col min="12042" max="12048" width="15" style="3" customWidth="1"/>
    <col min="12049" max="12288" width="9" style="3"/>
    <col min="12289" max="12289" width="20.5" style="3" bestFit="1" customWidth="1"/>
    <col min="12290" max="12290" width="5.5" style="3" bestFit="1" customWidth="1"/>
    <col min="12291" max="12291" width="11.625" style="3" bestFit="1" customWidth="1"/>
    <col min="12292" max="12292" width="5.5" style="3" bestFit="1" customWidth="1"/>
    <col min="12293" max="12293" width="11.625" style="3" bestFit="1" customWidth="1"/>
    <col min="12294" max="12294" width="5.5" style="3" bestFit="1" customWidth="1"/>
    <col min="12295" max="12295" width="11.625" style="3" bestFit="1" customWidth="1"/>
    <col min="12296" max="12296" width="5.5" style="3" bestFit="1" customWidth="1"/>
    <col min="12297" max="12297" width="11.625" style="3" bestFit="1" customWidth="1"/>
    <col min="12298" max="12304" width="15" style="3" customWidth="1"/>
    <col min="12305" max="12544" width="9" style="3"/>
    <col min="12545" max="12545" width="20.5" style="3" bestFit="1" customWidth="1"/>
    <col min="12546" max="12546" width="5.5" style="3" bestFit="1" customWidth="1"/>
    <col min="12547" max="12547" width="11.625" style="3" bestFit="1" customWidth="1"/>
    <col min="12548" max="12548" width="5.5" style="3" bestFit="1" customWidth="1"/>
    <col min="12549" max="12549" width="11.625" style="3" bestFit="1" customWidth="1"/>
    <col min="12550" max="12550" width="5.5" style="3" bestFit="1" customWidth="1"/>
    <col min="12551" max="12551" width="11.625" style="3" bestFit="1" customWidth="1"/>
    <col min="12552" max="12552" width="5.5" style="3" bestFit="1" customWidth="1"/>
    <col min="12553" max="12553" width="11.625" style="3" bestFit="1" customWidth="1"/>
    <col min="12554" max="12560" width="15" style="3" customWidth="1"/>
    <col min="12561" max="12800" width="9" style="3"/>
    <col min="12801" max="12801" width="20.5" style="3" bestFit="1" customWidth="1"/>
    <col min="12802" max="12802" width="5.5" style="3" bestFit="1" customWidth="1"/>
    <col min="12803" max="12803" width="11.625" style="3" bestFit="1" customWidth="1"/>
    <col min="12804" max="12804" width="5.5" style="3" bestFit="1" customWidth="1"/>
    <col min="12805" max="12805" width="11.625" style="3" bestFit="1" customWidth="1"/>
    <col min="12806" max="12806" width="5.5" style="3" bestFit="1" customWidth="1"/>
    <col min="12807" max="12807" width="11.625" style="3" bestFit="1" customWidth="1"/>
    <col min="12808" max="12808" width="5.5" style="3" bestFit="1" customWidth="1"/>
    <col min="12809" max="12809" width="11.625" style="3" bestFit="1" customWidth="1"/>
    <col min="12810" max="12816" width="15" style="3" customWidth="1"/>
    <col min="12817" max="13056" width="9" style="3"/>
    <col min="13057" max="13057" width="20.5" style="3" bestFit="1" customWidth="1"/>
    <col min="13058" max="13058" width="5.5" style="3" bestFit="1" customWidth="1"/>
    <col min="13059" max="13059" width="11.625" style="3" bestFit="1" customWidth="1"/>
    <col min="13060" max="13060" width="5.5" style="3" bestFit="1" customWidth="1"/>
    <col min="13061" max="13061" width="11.625" style="3" bestFit="1" customWidth="1"/>
    <col min="13062" max="13062" width="5.5" style="3" bestFit="1" customWidth="1"/>
    <col min="13063" max="13063" width="11.625" style="3" bestFit="1" customWidth="1"/>
    <col min="13064" max="13064" width="5.5" style="3" bestFit="1" customWidth="1"/>
    <col min="13065" max="13065" width="11.625" style="3" bestFit="1" customWidth="1"/>
    <col min="13066" max="13072" width="15" style="3" customWidth="1"/>
    <col min="13073" max="13312" width="9" style="3"/>
    <col min="13313" max="13313" width="20.5" style="3" bestFit="1" customWidth="1"/>
    <col min="13314" max="13314" width="5.5" style="3" bestFit="1" customWidth="1"/>
    <col min="13315" max="13315" width="11.625" style="3" bestFit="1" customWidth="1"/>
    <col min="13316" max="13316" width="5.5" style="3" bestFit="1" customWidth="1"/>
    <col min="13317" max="13317" width="11.625" style="3" bestFit="1" customWidth="1"/>
    <col min="13318" max="13318" width="5.5" style="3" bestFit="1" customWidth="1"/>
    <col min="13319" max="13319" width="11.625" style="3" bestFit="1" customWidth="1"/>
    <col min="13320" max="13320" width="5.5" style="3" bestFit="1" customWidth="1"/>
    <col min="13321" max="13321" width="11.625" style="3" bestFit="1" customWidth="1"/>
    <col min="13322" max="13328" width="15" style="3" customWidth="1"/>
    <col min="13329" max="13568" width="9" style="3"/>
    <col min="13569" max="13569" width="20.5" style="3" bestFit="1" customWidth="1"/>
    <col min="13570" max="13570" width="5.5" style="3" bestFit="1" customWidth="1"/>
    <col min="13571" max="13571" width="11.625" style="3" bestFit="1" customWidth="1"/>
    <col min="13572" max="13572" width="5.5" style="3" bestFit="1" customWidth="1"/>
    <col min="13573" max="13573" width="11.625" style="3" bestFit="1" customWidth="1"/>
    <col min="13574" max="13574" width="5.5" style="3" bestFit="1" customWidth="1"/>
    <col min="13575" max="13575" width="11.625" style="3" bestFit="1" customWidth="1"/>
    <col min="13576" max="13576" width="5.5" style="3" bestFit="1" customWidth="1"/>
    <col min="13577" max="13577" width="11.625" style="3" bestFit="1" customWidth="1"/>
    <col min="13578" max="13584" width="15" style="3" customWidth="1"/>
    <col min="13585" max="13824" width="9" style="3"/>
    <col min="13825" max="13825" width="20.5" style="3" bestFit="1" customWidth="1"/>
    <col min="13826" max="13826" width="5.5" style="3" bestFit="1" customWidth="1"/>
    <col min="13827" max="13827" width="11.625" style="3" bestFit="1" customWidth="1"/>
    <col min="13828" max="13828" width="5.5" style="3" bestFit="1" customWidth="1"/>
    <col min="13829" max="13829" width="11.625" style="3" bestFit="1" customWidth="1"/>
    <col min="13830" max="13830" width="5.5" style="3" bestFit="1" customWidth="1"/>
    <col min="13831" max="13831" width="11.625" style="3" bestFit="1" customWidth="1"/>
    <col min="13832" max="13832" width="5.5" style="3" bestFit="1" customWidth="1"/>
    <col min="13833" max="13833" width="11.625" style="3" bestFit="1" customWidth="1"/>
    <col min="13834" max="13840" width="15" style="3" customWidth="1"/>
    <col min="13841" max="14080" width="9" style="3"/>
    <col min="14081" max="14081" width="20.5" style="3" bestFit="1" customWidth="1"/>
    <col min="14082" max="14082" width="5.5" style="3" bestFit="1" customWidth="1"/>
    <col min="14083" max="14083" width="11.625" style="3" bestFit="1" customWidth="1"/>
    <col min="14084" max="14084" width="5.5" style="3" bestFit="1" customWidth="1"/>
    <col min="14085" max="14085" width="11.625" style="3" bestFit="1" customWidth="1"/>
    <col min="14086" max="14086" width="5.5" style="3" bestFit="1" customWidth="1"/>
    <col min="14087" max="14087" width="11.625" style="3" bestFit="1" customWidth="1"/>
    <col min="14088" max="14088" width="5.5" style="3" bestFit="1" customWidth="1"/>
    <col min="14089" max="14089" width="11.625" style="3" bestFit="1" customWidth="1"/>
    <col min="14090" max="14096" width="15" style="3" customWidth="1"/>
    <col min="14097" max="14336" width="9" style="3"/>
    <col min="14337" max="14337" width="20.5" style="3" bestFit="1" customWidth="1"/>
    <col min="14338" max="14338" width="5.5" style="3" bestFit="1" customWidth="1"/>
    <col min="14339" max="14339" width="11.625" style="3" bestFit="1" customWidth="1"/>
    <col min="14340" max="14340" width="5.5" style="3" bestFit="1" customWidth="1"/>
    <col min="14341" max="14341" width="11.625" style="3" bestFit="1" customWidth="1"/>
    <col min="14342" max="14342" width="5.5" style="3" bestFit="1" customWidth="1"/>
    <col min="14343" max="14343" width="11.625" style="3" bestFit="1" customWidth="1"/>
    <col min="14344" max="14344" width="5.5" style="3" bestFit="1" customWidth="1"/>
    <col min="14345" max="14345" width="11.625" style="3" bestFit="1" customWidth="1"/>
    <col min="14346" max="14352" width="15" style="3" customWidth="1"/>
    <col min="14353" max="14592" width="9" style="3"/>
    <col min="14593" max="14593" width="20.5" style="3" bestFit="1" customWidth="1"/>
    <col min="14594" max="14594" width="5.5" style="3" bestFit="1" customWidth="1"/>
    <col min="14595" max="14595" width="11.625" style="3" bestFit="1" customWidth="1"/>
    <col min="14596" max="14596" width="5.5" style="3" bestFit="1" customWidth="1"/>
    <col min="14597" max="14597" width="11.625" style="3" bestFit="1" customWidth="1"/>
    <col min="14598" max="14598" width="5.5" style="3" bestFit="1" customWidth="1"/>
    <col min="14599" max="14599" width="11.625" style="3" bestFit="1" customWidth="1"/>
    <col min="14600" max="14600" width="5.5" style="3" bestFit="1" customWidth="1"/>
    <col min="14601" max="14601" width="11.625" style="3" bestFit="1" customWidth="1"/>
    <col min="14602" max="14608" width="15" style="3" customWidth="1"/>
    <col min="14609" max="14848" width="9" style="3"/>
    <col min="14849" max="14849" width="20.5" style="3" bestFit="1" customWidth="1"/>
    <col min="14850" max="14850" width="5.5" style="3" bestFit="1" customWidth="1"/>
    <col min="14851" max="14851" width="11.625" style="3" bestFit="1" customWidth="1"/>
    <col min="14852" max="14852" width="5.5" style="3" bestFit="1" customWidth="1"/>
    <col min="14853" max="14853" width="11.625" style="3" bestFit="1" customWidth="1"/>
    <col min="14854" max="14854" width="5.5" style="3" bestFit="1" customWidth="1"/>
    <col min="14855" max="14855" width="11.625" style="3" bestFit="1" customWidth="1"/>
    <col min="14856" max="14856" width="5.5" style="3" bestFit="1" customWidth="1"/>
    <col min="14857" max="14857" width="11.625" style="3" bestFit="1" customWidth="1"/>
    <col min="14858" max="14864" width="15" style="3" customWidth="1"/>
    <col min="14865" max="15104" width="9" style="3"/>
    <col min="15105" max="15105" width="20.5" style="3" bestFit="1" customWidth="1"/>
    <col min="15106" max="15106" width="5.5" style="3" bestFit="1" customWidth="1"/>
    <col min="15107" max="15107" width="11.625" style="3" bestFit="1" customWidth="1"/>
    <col min="15108" max="15108" width="5.5" style="3" bestFit="1" customWidth="1"/>
    <col min="15109" max="15109" width="11.625" style="3" bestFit="1" customWidth="1"/>
    <col min="15110" max="15110" width="5.5" style="3" bestFit="1" customWidth="1"/>
    <col min="15111" max="15111" width="11.625" style="3" bestFit="1" customWidth="1"/>
    <col min="15112" max="15112" width="5.5" style="3" bestFit="1" customWidth="1"/>
    <col min="15113" max="15113" width="11.625" style="3" bestFit="1" customWidth="1"/>
    <col min="15114" max="15120" width="15" style="3" customWidth="1"/>
    <col min="15121" max="15360" width="9" style="3"/>
    <col min="15361" max="15361" width="20.5" style="3" bestFit="1" customWidth="1"/>
    <col min="15362" max="15362" width="5.5" style="3" bestFit="1" customWidth="1"/>
    <col min="15363" max="15363" width="11.625" style="3" bestFit="1" customWidth="1"/>
    <col min="15364" max="15364" width="5.5" style="3" bestFit="1" customWidth="1"/>
    <col min="15365" max="15365" width="11.625" style="3" bestFit="1" customWidth="1"/>
    <col min="15366" max="15366" width="5.5" style="3" bestFit="1" customWidth="1"/>
    <col min="15367" max="15367" width="11.625" style="3" bestFit="1" customWidth="1"/>
    <col min="15368" max="15368" width="5.5" style="3" bestFit="1" customWidth="1"/>
    <col min="15369" max="15369" width="11.625" style="3" bestFit="1" customWidth="1"/>
    <col min="15370" max="15376" width="15" style="3" customWidth="1"/>
    <col min="15377" max="15616" width="9" style="3"/>
    <col min="15617" max="15617" width="20.5" style="3" bestFit="1" customWidth="1"/>
    <col min="15618" max="15618" width="5.5" style="3" bestFit="1" customWidth="1"/>
    <col min="15619" max="15619" width="11.625" style="3" bestFit="1" customWidth="1"/>
    <col min="15620" max="15620" width="5.5" style="3" bestFit="1" customWidth="1"/>
    <col min="15621" max="15621" width="11.625" style="3" bestFit="1" customWidth="1"/>
    <col min="15622" max="15622" width="5.5" style="3" bestFit="1" customWidth="1"/>
    <col min="15623" max="15623" width="11.625" style="3" bestFit="1" customWidth="1"/>
    <col min="15624" max="15624" width="5.5" style="3" bestFit="1" customWidth="1"/>
    <col min="15625" max="15625" width="11.625" style="3" bestFit="1" customWidth="1"/>
    <col min="15626" max="15632" width="15" style="3" customWidth="1"/>
    <col min="15633" max="15872" width="9" style="3"/>
    <col min="15873" max="15873" width="20.5" style="3" bestFit="1" customWidth="1"/>
    <col min="15874" max="15874" width="5.5" style="3" bestFit="1" customWidth="1"/>
    <col min="15875" max="15875" width="11.625" style="3" bestFit="1" customWidth="1"/>
    <col min="15876" max="15876" width="5.5" style="3" bestFit="1" customWidth="1"/>
    <col min="15877" max="15877" width="11.625" style="3" bestFit="1" customWidth="1"/>
    <col min="15878" max="15878" width="5.5" style="3" bestFit="1" customWidth="1"/>
    <col min="15879" max="15879" width="11.625" style="3" bestFit="1" customWidth="1"/>
    <col min="15880" max="15880" width="5.5" style="3" bestFit="1" customWidth="1"/>
    <col min="15881" max="15881" width="11.625" style="3" bestFit="1" customWidth="1"/>
    <col min="15882" max="15888" width="15" style="3" customWidth="1"/>
    <col min="15889" max="16128" width="9" style="3"/>
    <col min="16129" max="16129" width="20.5" style="3" bestFit="1" customWidth="1"/>
    <col min="16130" max="16130" width="5.5" style="3" bestFit="1" customWidth="1"/>
    <col min="16131" max="16131" width="11.625" style="3" bestFit="1" customWidth="1"/>
    <col min="16132" max="16132" width="5.5" style="3" bestFit="1" customWidth="1"/>
    <col min="16133" max="16133" width="11.625" style="3" bestFit="1" customWidth="1"/>
    <col min="16134" max="16134" width="5.5" style="3" bestFit="1" customWidth="1"/>
    <col min="16135" max="16135" width="11.625" style="3" bestFit="1" customWidth="1"/>
    <col min="16136" max="16136" width="5.5" style="3" bestFit="1" customWidth="1"/>
    <col min="16137" max="16137" width="11.625" style="3" bestFit="1" customWidth="1"/>
    <col min="16138" max="16144" width="15" style="3" customWidth="1"/>
    <col min="16145" max="16384" width="9" style="3"/>
  </cols>
  <sheetData>
    <row r="1" spans="1:9" ht="21">
      <c r="A1" s="1" t="s">
        <v>0</v>
      </c>
      <c r="B1" s="2"/>
      <c r="C1" s="28"/>
      <c r="D1" s="2"/>
      <c r="E1" s="28"/>
      <c r="F1" s="2"/>
      <c r="G1" s="28"/>
      <c r="H1" s="2"/>
      <c r="I1" s="28"/>
    </row>
    <row r="2" spans="1:9" ht="21">
      <c r="A2" s="1"/>
      <c r="B2" s="2"/>
      <c r="C2" s="28"/>
    </row>
    <row r="3" spans="1:9">
      <c r="A3" s="16"/>
      <c r="B3" s="16"/>
    </row>
    <row r="4" spans="1:9">
      <c r="A4" s="52" t="s">
        <v>1</v>
      </c>
      <c r="B4" s="49" t="s">
        <v>41</v>
      </c>
      <c r="C4" s="50"/>
      <c r="D4" s="49" t="s">
        <v>33</v>
      </c>
      <c r="E4" s="50"/>
      <c r="F4" s="49" t="s">
        <v>2</v>
      </c>
      <c r="G4" s="50"/>
      <c r="H4" s="49" t="s">
        <v>9</v>
      </c>
      <c r="I4" s="50"/>
    </row>
    <row r="5" spans="1:9">
      <c r="A5" s="53"/>
      <c r="B5" s="27" t="s">
        <v>3</v>
      </c>
      <c r="C5" s="29" t="s">
        <v>4</v>
      </c>
      <c r="D5" s="27" t="s">
        <v>3</v>
      </c>
      <c r="E5" s="29" t="s">
        <v>4</v>
      </c>
      <c r="F5" s="27" t="s">
        <v>3</v>
      </c>
      <c r="G5" s="29" t="s">
        <v>4</v>
      </c>
      <c r="H5" s="27" t="s">
        <v>3</v>
      </c>
      <c r="I5" s="29" t="s">
        <v>4</v>
      </c>
    </row>
    <row r="6" spans="1:9">
      <c r="A6" s="5"/>
      <c r="B6" s="6"/>
      <c r="C6" s="30" t="s">
        <v>5</v>
      </c>
      <c r="D6" s="6"/>
      <c r="E6" s="30" t="s">
        <v>5</v>
      </c>
      <c r="F6" s="6"/>
      <c r="G6" s="30" t="s">
        <v>5</v>
      </c>
      <c r="H6" s="6"/>
      <c r="I6" s="30" t="s">
        <v>5</v>
      </c>
    </row>
    <row r="7" spans="1:9">
      <c r="A7" s="42" t="s">
        <v>13</v>
      </c>
      <c r="B7" s="42">
        <f>SUM(B8:B11)</f>
        <v>903</v>
      </c>
      <c r="C7" s="43">
        <f>SUM(C8:C11)</f>
        <v>168509.95500000002</v>
      </c>
      <c r="D7" s="42">
        <f>SUM(D8:D11)</f>
        <v>911</v>
      </c>
      <c r="E7" s="43">
        <f>SUM(E8:E11)</f>
        <v>163595.50999999998</v>
      </c>
      <c r="F7" s="42">
        <f>SUM(F8:F11)</f>
        <v>940</v>
      </c>
      <c r="G7" s="43">
        <f t="shared" ref="G7" si="0">SUM(G8:G11)</f>
        <v>189169.07</v>
      </c>
      <c r="H7" s="42">
        <f>SUM(H8:H11)</f>
        <v>1077</v>
      </c>
      <c r="I7" s="43">
        <f>SUM(I8:I11)</f>
        <v>200911.86000000002</v>
      </c>
    </row>
    <row r="8" spans="1:9">
      <c r="A8" s="7" t="s">
        <v>14</v>
      </c>
      <c r="B8" s="8">
        <f>B13+B18+B23+B28</f>
        <v>805</v>
      </c>
      <c r="C8" s="31">
        <f>C13+C18+C23+C28</f>
        <v>107606.005</v>
      </c>
      <c r="D8" s="8">
        <f>D13+D18+D23+D28</f>
        <v>783</v>
      </c>
      <c r="E8" s="31">
        <f>E13+E18+E23+E28</f>
        <v>100246.21999999999</v>
      </c>
      <c r="F8" s="8">
        <f t="shared" ref="F8:G8" si="1">F13+F18+F23+F28</f>
        <v>806</v>
      </c>
      <c r="G8" s="31">
        <f t="shared" si="1"/>
        <v>103537.5</v>
      </c>
      <c r="H8" s="8">
        <f>H13+H18+H23+H28</f>
        <v>973</v>
      </c>
      <c r="I8" s="31">
        <f>I28+I23+I18+I13</f>
        <v>127022.3</v>
      </c>
    </row>
    <row r="9" spans="1:9">
      <c r="A9" s="7" t="s">
        <v>15</v>
      </c>
      <c r="B9" s="8">
        <f>B14+B19+B24+B29</f>
        <v>20</v>
      </c>
      <c r="C9" s="31">
        <f>C14+C19+C24+C29</f>
        <v>27754.9</v>
      </c>
      <c r="D9" s="8">
        <f>D14+D19+D24+D29</f>
        <v>24</v>
      </c>
      <c r="E9" s="31">
        <f t="shared" ref="E9:E11" si="2">E14+E19+E24+E29</f>
        <v>17527.760000000002</v>
      </c>
      <c r="F9" s="8">
        <f t="shared" ref="F9:G11" si="3">F14+F19+F24+F29</f>
        <v>20</v>
      </c>
      <c r="G9" s="31">
        <f t="shared" si="3"/>
        <v>48953.32</v>
      </c>
      <c r="H9" s="8">
        <f>H14+H19+H24+H29</f>
        <v>12</v>
      </c>
      <c r="I9" s="31">
        <f>I29+I24+I19+I14</f>
        <v>14046.470000000001</v>
      </c>
    </row>
    <row r="10" spans="1:9">
      <c r="A10" s="7" t="s">
        <v>16</v>
      </c>
      <c r="B10" s="8">
        <f>B15+B20+B25+B30</f>
        <v>1</v>
      </c>
      <c r="C10" s="31">
        <f>C15+C20+C25+C30</f>
        <v>91.91</v>
      </c>
      <c r="D10" s="8">
        <f>D15+D20+D25+D30</f>
        <v>8</v>
      </c>
      <c r="E10" s="31">
        <f t="shared" si="2"/>
        <v>1864.51</v>
      </c>
      <c r="F10" s="8">
        <f t="shared" si="3"/>
        <v>14</v>
      </c>
      <c r="G10" s="31">
        <f t="shared" si="3"/>
        <v>3940.02</v>
      </c>
      <c r="H10" s="8">
        <f>H15+H20+H25+H30</f>
        <v>7</v>
      </c>
      <c r="I10" s="31">
        <f>I30+I25+I20+I15</f>
        <v>2496.2199999999998</v>
      </c>
    </row>
    <row r="11" spans="1:9">
      <c r="A11" s="7" t="s">
        <v>17</v>
      </c>
      <c r="B11" s="8">
        <f>B16+B21+B26+B31</f>
        <v>77</v>
      </c>
      <c r="C11" s="31">
        <f>C16+C21+C26+C31</f>
        <v>33057.14</v>
      </c>
      <c r="D11" s="8">
        <f>D16+D21+D26+D31</f>
        <v>96</v>
      </c>
      <c r="E11" s="31">
        <f t="shared" si="2"/>
        <v>43957.02</v>
      </c>
      <c r="F11" s="8">
        <f t="shared" si="3"/>
        <v>100</v>
      </c>
      <c r="G11" s="31">
        <f t="shared" si="3"/>
        <v>32738.23</v>
      </c>
      <c r="H11" s="8">
        <f>H16+H21+H26+H31</f>
        <v>85</v>
      </c>
      <c r="I11" s="31">
        <f>I31+I26+I21+I16</f>
        <v>57346.869999999995</v>
      </c>
    </row>
    <row r="12" spans="1:9">
      <c r="A12" s="42" t="s">
        <v>18</v>
      </c>
      <c r="B12" s="42">
        <f>SUM(B13:B16)</f>
        <v>502</v>
      </c>
      <c r="C12" s="43">
        <f>SUM(C13:C16)</f>
        <v>98771.184999999998</v>
      </c>
      <c r="D12" s="42">
        <f>SUM(D13:D16)</f>
        <v>490</v>
      </c>
      <c r="E12" s="43">
        <f>SUM(E13:E16)</f>
        <v>82744.92</v>
      </c>
      <c r="F12" s="42">
        <f>SUM(F13:F16)</f>
        <v>504</v>
      </c>
      <c r="G12" s="43">
        <f t="shared" ref="G12" si="4">SUM(G13:G16)</f>
        <v>90461.05</v>
      </c>
      <c r="H12" s="42">
        <f>SUM(H13:H16)</f>
        <v>558</v>
      </c>
      <c r="I12" s="43">
        <f>SUM(I13:I16)</f>
        <v>103385.82</v>
      </c>
    </row>
    <row r="13" spans="1:9">
      <c r="A13" s="7" t="s">
        <v>14</v>
      </c>
      <c r="B13" s="8">
        <v>457</v>
      </c>
      <c r="C13" s="31">
        <v>64296.885000000002</v>
      </c>
      <c r="D13" s="8">
        <v>430</v>
      </c>
      <c r="E13" s="31">
        <v>56376.88</v>
      </c>
      <c r="F13" s="8">
        <v>453</v>
      </c>
      <c r="G13" s="31">
        <v>60226.97</v>
      </c>
      <c r="H13" s="8">
        <v>504</v>
      </c>
      <c r="I13" s="31">
        <v>68273.73</v>
      </c>
    </row>
    <row r="14" spans="1:9">
      <c r="A14" s="7" t="s">
        <v>15</v>
      </c>
      <c r="B14" s="8">
        <v>10</v>
      </c>
      <c r="C14" s="32">
        <v>18294.3</v>
      </c>
      <c r="D14" s="8">
        <v>12</v>
      </c>
      <c r="E14" s="32">
        <v>5943.48</v>
      </c>
      <c r="F14" s="8">
        <v>7</v>
      </c>
      <c r="G14" s="32">
        <v>16372.2</v>
      </c>
      <c r="H14" s="8">
        <v>7</v>
      </c>
      <c r="I14" s="32">
        <v>9408.6</v>
      </c>
    </row>
    <row r="15" spans="1:9">
      <c r="A15" s="7" t="s">
        <v>16</v>
      </c>
      <c r="B15" s="8">
        <v>0</v>
      </c>
      <c r="C15" s="32">
        <v>0</v>
      </c>
      <c r="D15" s="8">
        <v>3</v>
      </c>
      <c r="E15" s="32">
        <v>706.06</v>
      </c>
      <c r="F15" s="8">
        <v>3</v>
      </c>
      <c r="G15" s="32">
        <v>248.07</v>
      </c>
      <c r="H15" s="8">
        <v>2</v>
      </c>
      <c r="I15" s="32">
        <v>204.89</v>
      </c>
    </row>
    <row r="16" spans="1:9">
      <c r="A16" s="7" t="s">
        <v>17</v>
      </c>
      <c r="B16" s="8">
        <v>35</v>
      </c>
      <c r="C16" s="32">
        <v>16180</v>
      </c>
      <c r="D16" s="8">
        <v>45</v>
      </c>
      <c r="E16" s="32">
        <v>19718.5</v>
      </c>
      <c r="F16" s="8">
        <v>41</v>
      </c>
      <c r="G16" s="32">
        <v>13613.81</v>
      </c>
      <c r="H16" s="8">
        <v>45</v>
      </c>
      <c r="I16" s="32">
        <v>25498.6</v>
      </c>
    </row>
    <row r="17" spans="1:9">
      <c r="A17" s="42" t="s">
        <v>19</v>
      </c>
      <c r="B17" s="42">
        <f>SUM(B18:B21)</f>
        <v>261</v>
      </c>
      <c r="C17" s="43">
        <f>SUM(C18:C21)</f>
        <v>38552.99</v>
      </c>
      <c r="D17" s="42">
        <f>SUM(D18:D21)</f>
        <v>258</v>
      </c>
      <c r="E17" s="43">
        <f>SUM(E18:E21)</f>
        <v>49518.95</v>
      </c>
      <c r="F17" s="42">
        <f t="shared" ref="F17:G17" si="5">SUM(F18:F21)</f>
        <v>307</v>
      </c>
      <c r="G17" s="43">
        <f t="shared" si="5"/>
        <v>73636.52</v>
      </c>
      <c r="H17" s="42">
        <f>SUM(H18:H21)</f>
        <v>336</v>
      </c>
      <c r="I17" s="43">
        <f>SUM(I18:I21)</f>
        <v>52119.94</v>
      </c>
    </row>
    <row r="18" spans="1:9">
      <c r="A18" s="7" t="s">
        <v>14</v>
      </c>
      <c r="B18" s="8">
        <v>230</v>
      </c>
      <c r="C18" s="32">
        <v>28215.26</v>
      </c>
      <c r="D18" s="8">
        <v>227</v>
      </c>
      <c r="E18" s="31">
        <v>28002.92</v>
      </c>
      <c r="F18" s="8">
        <v>252</v>
      </c>
      <c r="G18" s="31">
        <v>30282.18</v>
      </c>
      <c r="H18" s="8">
        <v>308</v>
      </c>
      <c r="I18" s="31">
        <v>38396.910000000003</v>
      </c>
    </row>
    <row r="19" spans="1:9">
      <c r="A19" s="7" t="s">
        <v>15</v>
      </c>
      <c r="B19" s="8">
        <v>5</v>
      </c>
      <c r="C19" s="31">
        <v>3110.54</v>
      </c>
      <c r="D19" s="8">
        <v>6</v>
      </c>
      <c r="E19" s="31">
        <v>6973.13</v>
      </c>
      <c r="F19" s="8">
        <v>10</v>
      </c>
      <c r="G19" s="31">
        <v>30723.1</v>
      </c>
      <c r="H19" s="8">
        <v>4</v>
      </c>
      <c r="I19" s="31">
        <v>4014.63</v>
      </c>
    </row>
    <row r="20" spans="1:9">
      <c r="A20" s="7" t="s">
        <v>16</v>
      </c>
      <c r="B20" s="8">
        <v>1</v>
      </c>
      <c r="C20" s="32">
        <v>91.91</v>
      </c>
      <c r="D20" s="8">
        <v>2</v>
      </c>
      <c r="E20" s="31">
        <v>704.3</v>
      </c>
      <c r="F20" s="8">
        <v>9</v>
      </c>
      <c r="G20" s="31">
        <v>3402.79</v>
      </c>
      <c r="H20" s="8">
        <v>5</v>
      </c>
      <c r="I20" s="31">
        <v>2291.33</v>
      </c>
    </row>
    <row r="21" spans="1:9">
      <c r="A21" s="7" t="s">
        <v>17</v>
      </c>
      <c r="B21" s="8">
        <v>25</v>
      </c>
      <c r="C21" s="31">
        <v>7135.28</v>
      </c>
      <c r="D21" s="8">
        <v>23</v>
      </c>
      <c r="E21" s="31">
        <v>13838.6</v>
      </c>
      <c r="F21" s="8">
        <v>36</v>
      </c>
      <c r="G21" s="31">
        <v>9228.4500000000007</v>
      </c>
      <c r="H21" s="8">
        <v>19</v>
      </c>
      <c r="I21" s="31">
        <v>7417.07</v>
      </c>
    </row>
    <row r="22" spans="1:9">
      <c r="A22" s="42" t="s">
        <v>7</v>
      </c>
      <c r="B22" s="42">
        <f>SUM(B23:B26)</f>
        <v>39</v>
      </c>
      <c r="C22" s="43">
        <f>SUM(C23:C26)</f>
        <v>4707.95</v>
      </c>
      <c r="D22" s="42">
        <f>SUM(D23:D26)</f>
        <v>44</v>
      </c>
      <c r="E22" s="43">
        <f>SUM(E23:E26)</f>
        <v>4737.21</v>
      </c>
      <c r="F22" s="42">
        <f t="shared" ref="F22:G22" si="6">SUM(F23:F26)</f>
        <v>46</v>
      </c>
      <c r="G22" s="43">
        <f t="shared" si="6"/>
        <v>9543.17</v>
      </c>
      <c r="H22" s="42">
        <f>SUM(H23:H26)</f>
        <v>59</v>
      </c>
      <c r="I22" s="43">
        <f>SUM(I23:I26)</f>
        <v>16867.099999999999</v>
      </c>
    </row>
    <row r="23" spans="1:9">
      <c r="A23" s="7" t="s">
        <v>14</v>
      </c>
      <c r="B23" s="8">
        <v>33</v>
      </c>
      <c r="C23" s="32">
        <v>4223.92</v>
      </c>
      <c r="D23" s="8">
        <v>33</v>
      </c>
      <c r="E23" s="31">
        <v>3418.47</v>
      </c>
      <c r="F23" s="8">
        <v>37</v>
      </c>
      <c r="G23" s="31">
        <v>4602.17</v>
      </c>
      <c r="H23" s="8">
        <v>49</v>
      </c>
      <c r="I23" s="31">
        <v>5838.3</v>
      </c>
    </row>
    <row r="24" spans="1:9">
      <c r="A24" s="7" t="s">
        <v>15</v>
      </c>
      <c r="B24" s="8">
        <v>1</v>
      </c>
      <c r="C24" s="31">
        <v>105.99</v>
      </c>
      <c r="D24" s="8">
        <v>1</v>
      </c>
      <c r="E24" s="31">
        <v>336.59</v>
      </c>
      <c r="F24" s="8">
        <v>2</v>
      </c>
      <c r="G24" s="31">
        <v>339.42</v>
      </c>
      <c r="H24" s="8">
        <v>0</v>
      </c>
      <c r="I24" s="31">
        <v>0</v>
      </c>
    </row>
    <row r="25" spans="1:9">
      <c r="A25" s="7" t="s">
        <v>16</v>
      </c>
      <c r="B25" s="8">
        <v>0</v>
      </c>
      <c r="C25" s="31">
        <v>0</v>
      </c>
      <c r="D25" s="8">
        <v>1</v>
      </c>
      <c r="E25" s="31">
        <v>54.65</v>
      </c>
      <c r="F25" s="8">
        <v>1</v>
      </c>
      <c r="G25" s="31">
        <v>279.23</v>
      </c>
      <c r="H25" s="8">
        <v>0</v>
      </c>
      <c r="I25" s="31">
        <v>0</v>
      </c>
    </row>
    <row r="26" spans="1:9">
      <c r="A26" s="7" t="s">
        <v>17</v>
      </c>
      <c r="B26" s="8">
        <v>5</v>
      </c>
      <c r="C26" s="31">
        <v>378.04</v>
      </c>
      <c r="D26" s="8">
        <v>9</v>
      </c>
      <c r="E26" s="31">
        <v>927.5</v>
      </c>
      <c r="F26" s="8">
        <v>6</v>
      </c>
      <c r="G26" s="31">
        <v>4322.3500000000004</v>
      </c>
      <c r="H26" s="8">
        <v>10</v>
      </c>
      <c r="I26" s="31">
        <v>11028.8</v>
      </c>
    </row>
    <row r="27" spans="1:9">
      <c r="A27" s="44" t="s">
        <v>8</v>
      </c>
      <c r="B27" s="42">
        <f>SUM(B28:B31)</f>
        <v>101</v>
      </c>
      <c r="C27" s="43">
        <f>SUM(C28:C31)</f>
        <v>26477.83</v>
      </c>
      <c r="D27" s="42">
        <f>SUM(D28:D31)</f>
        <v>119</v>
      </c>
      <c r="E27" s="43">
        <f>SUM(E28:E31)</f>
        <v>26594.43</v>
      </c>
      <c r="F27" s="42">
        <f t="shared" ref="F27:G27" si="7">SUM(F28:F31)</f>
        <v>83</v>
      </c>
      <c r="G27" s="43">
        <f t="shared" si="7"/>
        <v>15528.330000000002</v>
      </c>
      <c r="H27" s="42">
        <f>SUM(H28:H31)</f>
        <v>124</v>
      </c>
      <c r="I27" s="43">
        <f>SUM(I28:I31)</f>
        <v>28539</v>
      </c>
    </row>
    <row r="28" spans="1:9">
      <c r="A28" s="7" t="s">
        <v>14</v>
      </c>
      <c r="B28" s="8">
        <v>85</v>
      </c>
      <c r="C28" s="32">
        <v>10869.94</v>
      </c>
      <c r="D28" s="8">
        <v>93</v>
      </c>
      <c r="E28" s="31">
        <v>12447.95</v>
      </c>
      <c r="F28" s="8">
        <v>64</v>
      </c>
      <c r="G28" s="31">
        <v>8426.18</v>
      </c>
      <c r="H28" s="8">
        <v>112</v>
      </c>
      <c r="I28" s="31">
        <v>14513.36</v>
      </c>
    </row>
    <row r="29" spans="1:9">
      <c r="A29" s="7" t="s">
        <v>15</v>
      </c>
      <c r="B29" s="8">
        <v>4</v>
      </c>
      <c r="C29" s="31">
        <v>6244.07</v>
      </c>
      <c r="D29" s="8">
        <v>5</v>
      </c>
      <c r="E29" s="31">
        <v>4274.5600000000004</v>
      </c>
      <c r="F29" s="8">
        <v>1</v>
      </c>
      <c r="G29" s="31">
        <v>1518.6</v>
      </c>
      <c r="H29" s="8">
        <v>1</v>
      </c>
      <c r="I29" s="31">
        <v>623.24</v>
      </c>
    </row>
    <row r="30" spans="1:9">
      <c r="A30" s="7" t="s">
        <v>16</v>
      </c>
      <c r="B30" s="8">
        <v>0</v>
      </c>
      <c r="C30" s="32">
        <v>0</v>
      </c>
      <c r="D30" s="8">
        <v>2</v>
      </c>
      <c r="E30" s="32">
        <v>399.5</v>
      </c>
      <c r="F30" s="8">
        <v>1</v>
      </c>
      <c r="G30" s="32">
        <v>9.93</v>
      </c>
      <c r="H30" s="8">
        <v>0</v>
      </c>
      <c r="I30" s="32">
        <v>0</v>
      </c>
    </row>
    <row r="31" spans="1:9">
      <c r="A31" s="19" t="s">
        <v>6</v>
      </c>
      <c r="B31" s="10">
        <v>12</v>
      </c>
      <c r="C31" s="33">
        <v>9363.82</v>
      </c>
      <c r="D31" s="10">
        <v>19</v>
      </c>
      <c r="E31" s="33">
        <v>9472.42</v>
      </c>
      <c r="F31" s="10">
        <v>17</v>
      </c>
      <c r="G31" s="33">
        <v>5573.62</v>
      </c>
      <c r="H31" s="14">
        <v>11</v>
      </c>
      <c r="I31" s="34">
        <v>13402.4</v>
      </c>
    </row>
    <row r="32" spans="1:9" ht="27">
      <c r="A32" s="26" t="s">
        <v>42</v>
      </c>
    </row>
    <row r="33" spans="1:9">
      <c r="B33" s="11"/>
      <c r="C33" s="28"/>
    </row>
    <row r="34" spans="1:9">
      <c r="A34" s="52" t="s">
        <v>1</v>
      </c>
      <c r="B34" s="49" t="s">
        <v>11</v>
      </c>
      <c r="C34" s="50"/>
      <c r="D34" s="49" t="s">
        <v>12</v>
      </c>
      <c r="E34" s="50"/>
      <c r="F34" s="49" t="s">
        <v>21</v>
      </c>
      <c r="G34" s="50"/>
      <c r="H34" s="48" t="s">
        <v>22</v>
      </c>
      <c r="I34" s="48"/>
    </row>
    <row r="35" spans="1:9">
      <c r="A35" s="53"/>
      <c r="B35" s="47" t="s">
        <v>3</v>
      </c>
      <c r="C35" s="29" t="s">
        <v>4</v>
      </c>
      <c r="D35" s="47" t="s">
        <v>3</v>
      </c>
      <c r="E35" s="29" t="s">
        <v>4</v>
      </c>
      <c r="F35" s="15" t="s">
        <v>3</v>
      </c>
      <c r="G35" s="29" t="s">
        <v>4</v>
      </c>
      <c r="H35" s="27" t="s">
        <v>23</v>
      </c>
      <c r="I35" s="29" t="s">
        <v>24</v>
      </c>
    </row>
    <row r="36" spans="1:9">
      <c r="A36" s="5"/>
      <c r="B36" s="6"/>
      <c r="C36" s="30" t="s">
        <v>5</v>
      </c>
      <c r="D36" s="6"/>
      <c r="E36" s="30" t="s">
        <v>5</v>
      </c>
      <c r="F36" s="6"/>
      <c r="G36" s="30" t="s">
        <v>10</v>
      </c>
      <c r="H36" s="6"/>
      <c r="I36" s="30" t="s">
        <v>5</v>
      </c>
    </row>
    <row r="37" spans="1:9">
      <c r="A37" s="42" t="s">
        <v>13</v>
      </c>
      <c r="B37" s="42">
        <f>SUM(B38:B41)</f>
        <v>979</v>
      </c>
      <c r="C37" s="43">
        <f>SUM(C38:C41)</f>
        <v>188949.09000000003</v>
      </c>
      <c r="D37" s="42">
        <f>SUM(D38:D41)</f>
        <v>883</v>
      </c>
      <c r="E37" s="43">
        <f>SUM(E38:E41)</f>
        <v>164338.12</v>
      </c>
      <c r="F37" s="42">
        <f>SUM(F38:F41)</f>
        <v>794</v>
      </c>
      <c r="G37" s="43">
        <f>SUM(G38:G41)</f>
        <v>118910.74</v>
      </c>
      <c r="H37" s="42">
        <f>SUM(H38:H41)</f>
        <v>749</v>
      </c>
      <c r="I37" s="43">
        <f>SUM(I38:I41)</f>
        <v>130967.95</v>
      </c>
    </row>
    <row r="38" spans="1:9">
      <c r="A38" s="7" t="s">
        <v>14</v>
      </c>
      <c r="B38" s="7">
        <v>877</v>
      </c>
      <c r="C38" s="35">
        <v>115018.96</v>
      </c>
      <c r="D38" s="7">
        <f t="shared" ref="D38:E38" si="8">SUM(D43+D48+D53+D58)</f>
        <v>803</v>
      </c>
      <c r="E38" s="35">
        <f t="shared" si="8"/>
        <v>105886.54000000001</v>
      </c>
      <c r="F38" s="7">
        <f t="shared" ref="F38:G41" si="9">SUM(F43+F48+F53+F58)</f>
        <v>709</v>
      </c>
      <c r="G38" s="35">
        <f t="shared" si="9"/>
        <v>94743.23000000001</v>
      </c>
      <c r="H38" s="7">
        <v>691</v>
      </c>
      <c r="I38" s="35">
        <v>96250.65</v>
      </c>
    </row>
    <row r="39" spans="1:9">
      <c r="A39" s="7" t="s">
        <v>15</v>
      </c>
      <c r="B39" s="7">
        <v>13</v>
      </c>
      <c r="C39" s="35">
        <v>15302.83</v>
      </c>
      <c r="D39" s="7">
        <f t="shared" ref="D39:E39" si="10">SUM(D44+D49+D54+D59)</f>
        <v>12</v>
      </c>
      <c r="E39" s="35">
        <f t="shared" si="10"/>
        <v>16584.93</v>
      </c>
      <c r="F39" s="7">
        <f t="shared" si="9"/>
        <v>3</v>
      </c>
      <c r="G39" s="35">
        <f t="shared" si="9"/>
        <v>407.29</v>
      </c>
      <c r="H39" s="7">
        <v>5</v>
      </c>
      <c r="I39" s="35">
        <v>5114.28</v>
      </c>
    </row>
    <row r="40" spans="1:9">
      <c r="A40" s="7" t="s">
        <v>16</v>
      </c>
      <c r="B40" s="7">
        <v>3</v>
      </c>
      <c r="C40" s="35">
        <v>4685.51</v>
      </c>
      <c r="D40" s="7">
        <f t="shared" ref="D40:E40" si="11">SUM(D45+D50+D55+D60)</f>
        <v>6</v>
      </c>
      <c r="E40" s="35">
        <f t="shared" si="11"/>
        <v>5335.53</v>
      </c>
      <c r="F40" s="7">
        <f t="shared" si="9"/>
        <v>4</v>
      </c>
      <c r="G40" s="35">
        <f t="shared" si="9"/>
        <v>1419.8799999999999</v>
      </c>
      <c r="H40" s="7">
        <v>8</v>
      </c>
      <c r="I40" s="35">
        <v>1787.3</v>
      </c>
    </row>
    <row r="41" spans="1:9">
      <c r="A41" s="7" t="s">
        <v>17</v>
      </c>
      <c r="B41" s="7">
        <v>86</v>
      </c>
      <c r="C41" s="35">
        <v>53941.79</v>
      </c>
      <c r="D41" s="7">
        <f t="shared" ref="D41:E41" si="12">SUM(D46+D51+D56+D61)</f>
        <v>62</v>
      </c>
      <c r="E41" s="35">
        <f t="shared" si="12"/>
        <v>36531.120000000003</v>
      </c>
      <c r="F41" s="7">
        <f t="shared" si="9"/>
        <v>78</v>
      </c>
      <c r="G41" s="35">
        <f t="shared" si="9"/>
        <v>22340.34</v>
      </c>
      <c r="H41" s="7">
        <v>45</v>
      </c>
      <c r="I41" s="35">
        <v>27815.72</v>
      </c>
    </row>
    <row r="42" spans="1:9">
      <c r="A42" s="42" t="s">
        <v>18</v>
      </c>
      <c r="B42" s="42">
        <f>SUM(B43:B46)</f>
        <v>517</v>
      </c>
      <c r="C42" s="43">
        <f>SUM(C43:C46)</f>
        <v>78146.759999999995</v>
      </c>
      <c r="D42" s="42">
        <f>SUM(D43:D46)</f>
        <v>493</v>
      </c>
      <c r="E42" s="43">
        <f>SUM(E43:E46)</f>
        <v>96829.81</v>
      </c>
      <c r="F42" s="42">
        <f>SUM(F43:F46)</f>
        <v>443</v>
      </c>
      <c r="G42" s="43">
        <f>SUM(G43:G46)</f>
        <v>69439.63</v>
      </c>
      <c r="H42" s="42">
        <f>SUM(H43:H46)</f>
        <v>375</v>
      </c>
      <c r="I42" s="43">
        <f>SUM(I43:I46)</f>
        <v>60367.090000000004</v>
      </c>
    </row>
    <row r="43" spans="1:9">
      <c r="A43" s="7" t="s">
        <v>14</v>
      </c>
      <c r="B43" s="7">
        <v>477</v>
      </c>
      <c r="C43" s="35">
        <v>63198.77</v>
      </c>
      <c r="D43" s="7">
        <v>455</v>
      </c>
      <c r="E43" s="35">
        <v>63362.11</v>
      </c>
      <c r="F43" s="7">
        <v>404</v>
      </c>
      <c r="G43" s="35">
        <v>55017.65</v>
      </c>
      <c r="H43" s="7">
        <v>352</v>
      </c>
      <c r="I43" s="35">
        <v>48476.22</v>
      </c>
    </row>
    <row r="44" spans="1:9">
      <c r="A44" s="7" t="s">
        <v>15</v>
      </c>
      <c r="B44" s="7">
        <v>4</v>
      </c>
      <c r="C44" s="36">
        <v>981.32</v>
      </c>
      <c r="D44" s="7">
        <v>6</v>
      </c>
      <c r="E44" s="36">
        <v>1575.46</v>
      </c>
      <c r="F44" s="7">
        <v>0</v>
      </c>
      <c r="G44" s="36">
        <v>0</v>
      </c>
      <c r="H44" s="7">
        <v>0</v>
      </c>
      <c r="I44" s="36">
        <v>0</v>
      </c>
    </row>
    <row r="45" spans="1:9">
      <c r="A45" s="7" t="s">
        <v>16</v>
      </c>
      <c r="B45" s="7">
        <v>1</v>
      </c>
      <c r="C45" s="36">
        <v>166.03</v>
      </c>
      <c r="D45" s="7">
        <v>1</v>
      </c>
      <c r="E45" s="36">
        <v>1241.68</v>
      </c>
      <c r="F45" s="7">
        <v>0</v>
      </c>
      <c r="G45" s="36">
        <v>0</v>
      </c>
      <c r="H45" s="7">
        <v>6</v>
      </c>
      <c r="I45" s="36">
        <v>681.3</v>
      </c>
    </row>
    <row r="46" spans="1:9">
      <c r="A46" s="7" t="s">
        <v>17</v>
      </c>
      <c r="B46" s="8">
        <v>35</v>
      </c>
      <c r="C46" s="36">
        <v>13800.64</v>
      </c>
      <c r="D46" s="8">
        <v>31</v>
      </c>
      <c r="E46" s="36">
        <v>30650.560000000001</v>
      </c>
      <c r="F46" s="8">
        <v>39</v>
      </c>
      <c r="G46" s="36">
        <v>14421.98</v>
      </c>
      <c r="H46" s="8">
        <v>17</v>
      </c>
      <c r="I46" s="36">
        <v>11209.57</v>
      </c>
    </row>
    <row r="47" spans="1:9">
      <c r="A47" s="42" t="s">
        <v>19</v>
      </c>
      <c r="B47" s="42">
        <f>SUM(B48:B51)</f>
        <v>298</v>
      </c>
      <c r="C47" s="43">
        <f>SUM(C48:C51)</f>
        <v>61760.69</v>
      </c>
      <c r="D47" s="42">
        <f>SUM(D48:D51)</f>
        <v>256</v>
      </c>
      <c r="E47" s="43">
        <f>SUM(E48:E51)</f>
        <v>47649.930000000008</v>
      </c>
      <c r="F47" s="42">
        <f>SUM(F48:F51)</f>
        <v>227</v>
      </c>
      <c r="G47" s="43">
        <f>SUM(G48:G51)</f>
        <v>31329.96</v>
      </c>
      <c r="H47" s="42">
        <f>SUM(H48:H51)</f>
        <v>275</v>
      </c>
      <c r="I47" s="43">
        <f>SUM(I48:I51)</f>
        <v>53118.240000000005</v>
      </c>
    </row>
    <row r="48" spans="1:9">
      <c r="A48" s="7" t="s">
        <v>14</v>
      </c>
      <c r="B48" s="8">
        <v>269</v>
      </c>
      <c r="C48" s="35">
        <v>34449.11</v>
      </c>
      <c r="D48" s="8">
        <v>232</v>
      </c>
      <c r="E48" s="35">
        <v>28793.11</v>
      </c>
      <c r="F48" s="8">
        <v>200</v>
      </c>
      <c r="G48" s="35">
        <v>25593.09</v>
      </c>
      <c r="H48" s="8">
        <v>254</v>
      </c>
      <c r="I48" s="35">
        <v>36224.94</v>
      </c>
    </row>
    <row r="49" spans="1:9">
      <c r="A49" s="7" t="s">
        <v>15</v>
      </c>
      <c r="B49" s="8">
        <v>3</v>
      </c>
      <c r="C49" s="35">
        <v>12236.99</v>
      </c>
      <c r="D49" s="8">
        <v>5</v>
      </c>
      <c r="E49" s="35">
        <v>11755.12</v>
      </c>
      <c r="F49" s="8">
        <v>3</v>
      </c>
      <c r="G49" s="35">
        <v>407.29</v>
      </c>
      <c r="H49" s="8">
        <v>3</v>
      </c>
      <c r="I49" s="35">
        <v>1673.01</v>
      </c>
    </row>
    <row r="50" spans="1:9">
      <c r="A50" s="7" t="s">
        <v>16</v>
      </c>
      <c r="B50" s="8">
        <v>1</v>
      </c>
      <c r="C50" s="35">
        <v>1725.41</v>
      </c>
      <c r="D50" s="8">
        <v>4</v>
      </c>
      <c r="E50" s="35">
        <v>4059.65</v>
      </c>
      <c r="F50" s="8">
        <v>3</v>
      </c>
      <c r="G50" s="35">
        <v>1370.05</v>
      </c>
      <c r="H50" s="8">
        <v>1</v>
      </c>
      <c r="I50" s="35">
        <v>1097.32</v>
      </c>
    </row>
    <row r="51" spans="1:9">
      <c r="A51" s="7" t="s">
        <v>17</v>
      </c>
      <c r="B51" s="8">
        <v>25</v>
      </c>
      <c r="C51" s="35">
        <v>13349.18</v>
      </c>
      <c r="D51" s="8">
        <v>15</v>
      </c>
      <c r="E51" s="35">
        <v>3042.05</v>
      </c>
      <c r="F51" s="8">
        <v>21</v>
      </c>
      <c r="G51" s="35">
        <v>3959.53</v>
      </c>
      <c r="H51" s="8">
        <v>17</v>
      </c>
      <c r="I51" s="35">
        <v>14122.97</v>
      </c>
    </row>
    <row r="52" spans="1:9">
      <c r="A52" s="42" t="s">
        <v>20</v>
      </c>
      <c r="B52" s="42">
        <f>SUM(B53:B56)</f>
        <v>44</v>
      </c>
      <c r="C52" s="43">
        <f>SUM(C53:C56)</f>
        <v>8149.32</v>
      </c>
      <c r="D52" s="42">
        <f>SUM(D53:D56)</f>
        <v>38</v>
      </c>
      <c r="E52" s="43">
        <f>SUM(E53:E56)</f>
        <v>4784.7</v>
      </c>
      <c r="F52" s="42">
        <f>SUM(F53:F56)</f>
        <v>31</v>
      </c>
      <c r="G52" s="43">
        <f>SUM(G53:G56)</f>
        <v>4949.68</v>
      </c>
      <c r="H52" s="42">
        <f>SUM(H53:H56)</f>
        <v>25</v>
      </c>
      <c r="I52" s="43">
        <f>SUM(I53:I56)</f>
        <v>6644.4699999999993</v>
      </c>
    </row>
    <row r="53" spans="1:9">
      <c r="A53" s="7" t="s">
        <v>14</v>
      </c>
      <c r="B53" s="8">
        <v>38</v>
      </c>
      <c r="C53" s="35">
        <v>5756.78</v>
      </c>
      <c r="D53" s="8">
        <v>33</v>
      </c>
      <c r="E53" s="35">
        <v>4049.49</v>
      </c>
      <c r="F53" s="8">
        <v>25</v>
      </c>
      <c r="G53" s="35">
        <v>3717.67</v>
      </c>
      <c r="H53" s="8">
        <v>20</v>
      </c>
      <c r="I53" s="35">
        <v>2790.07</v>
      </c>
    </row>
    <row r="54" spans="1:9">
      <c r="A54" s="7" t="s">
        <v>15</v>
      </c>
      <c r="B54" s="8">
        <v>1</v>
      </c>
      <c r="C54" s="35">
        <v>134.94999999999999</v>
      </c>
      <c r="D54" s="8">
        <v>0</v>
      </c>
      <c r="E54" s="35">
        <v>0</v>
      </c>
      <c r="F54" s="8">
        <v>0</v>
      </c>
      <c r="G54" s="35">
        <v>0</v>
      </c>
      <c r="H54" s="8">
        <v>1</v>
      </c>
      <c r="I54" s="35">
        <v>3201.99</v>
      </c>
    </row>
    <row r="55" spans="1:9">
      <c r="A55" s="7" t="s">
        <v>16</v>
      </c>
      <c r="B55" s="8">
        <v>0</v>
      </c>
      <c r="C55" s="35">
        <v>0</v>
      </c>
      <c r="D55" s="8">
        <v>1</v>
      </c>
      <c r="E55" s="35">
        <v>34.200000000000003</v>
      </c>
      <c r="F55" s="8">
        <v>1</v>
      </c>
      <c r="G55" s="35">
        <v>49.83</v>
      </c>
      <c r="H55" s="8">
        <v>1</v>
      </c>
      <c r="I55" s="35">
        <v>8.68</v>
      </c>
    </row>
    <row r="56" spans="1:9">
      <c r="A56" s="7" t="s">
        <v>17</v>
      </c>
      <c r="B56" s="8">
        <v>5</v>
      </c>
      <c r="C56" s="35">
        <v>2257.59</v>
      </c>
      <c r="D56" s="8">
        <v>4</v>
      </c>
      <c r="E56" s="35">
        <v>701.01</v>
      </c>
      <c r="F56" s="8">
        <v>5</v>
      </c>
      <c r="G56" s="35">
        <v>1182.18</v>
      </c>
      <c r="H56" s="8">
        <v>3</v>
      </c>
      <c r="I56" s="35">
        <v>643.73</v>
      </c>
    </row>
    <row r="57" spans="1:9">
      <c r="A57" s="44" t="s">
        <v>8</v>
      </c>
      <c r="B57" s="42">
        <f>SUM(B58:B61)</f>
        <v>120</v>
      </c>
      <c r="C57" s="43">
        <f>SUM(C58:C61)</f>
        <v>40892.32</v>
      </c>
      <c r="D57" s="42">
        <f>SUM(D58:D61)</f>
        <v>96</v>
      </c>
      <c r="E57" s="43">
        <f>SUM(E58:E61)</f>
        <v>15073.68</v>
      </c>
      <c r="F57" s="42">
        <f>SUM(F58:F61)</f>
        <v>93</v>
      </c>
      <c r="G57" s="43">
        <f>SUM(G58:G61)</f>
        <v>13191.47</v>
      </c>
      <c r="H57" s="42">
        <f>SUM(H58:H61)</f>
        <v>74</v>
      </c>
      <c r="I57" s="43">
        <f>SUM(I58:I61)</f>
        <v>10838.150000000001</v>
      </c>
    </row>
    <row r="58" spans="1:9">
      <c r="A58" s="7" t="s">
        <v>14</v>
      </c>
      <c r="B58" s="8">
        <v>93</v>
      </c>
      <c r="C58" s="35">
        <v>11614.3</v>
      </c>
      <c r="D58" s="8">
        <v>83</v>
      </c>
      <c r="E58" s="35">
        <v>9681.83</v>
      </c>
      <c r="F58" s="8">
        <v>80</v>
      </c>
      <c r="G58" s="35">
        <v>10414.82</v>
      </c>
      <c r="H58" s="8">
        <v>65</v>
      </c>
      <c r="I58" s="35">
        <v>8759.42</v>
      </c>
    </row>
    <row r="59" spans="1:9">
      <c r="A59" s="7" t="s">
        <v>15</v>
      </c>
      <c r="B59" s="8">
        <v>5</v>
      </c>
      <c r="C59" s="35">
        <v>1949.57</v>
      </c>
      <c r="D59" s="8">
        <v>1</v>
      </c>
      <c r="E59" s="35">
        <v>3254.35</v>
      </c>
      <c r="F59" s="8">
        <v>0</v>
      </c>
      <c r="G59" s="35">
        <v>0</v>
      </c>
      <c r="H59" s="8">
        <v>1</v>
      </c>
      <c r="I59" s="35">
        <v>239.28</v>
      </c>
    </row>
    <row r="60" spans="1:9">
      <c r="A60" s="7" t="s">
        <v>16</v>
      </c>
      <c r="B60" s="8">
        <v>1</v>
      </c>
      <c r="C60" s="36">
        <v>2794.07</v>
      </c>
      <c r="D60" s="8">
        <v>0</v>
      </c>
      <c r="E60" s="36">
        <v>0</v>
      </c>
      <c r="F60" s="8">
        <v>0</v>
      </c>
      <c r="G60" s="36">
        <v>0</v>
      </c>
      <c r="H60" s="8">
        <v>0</v>
      </c>
      <c r="I60" s="36">
        <v>0</v>
      </c>
    </row>
    <row r="61" spans="1:9">
      <c r="A61" s="13" t="s">
        <v>17</v>
      </c>
      <c r="B61" s="14">
        <v>21</v>
      </c>
      <c r="C61" s="37">
        <v>24534.38</v>
      </c>
      <c r="D61" s="14">
        <v>12</v>
      </c>
      <c r="E61" s="37">
        <v>2137.5</v>
      </c>
      <c r="F61" s="14">
        <v>13</v>
      </c>
      <c r="G61" s="37">
        <v>2776.65</v>
      </c>
      <c r="H61" s="14">
        <v>8</v>
      </c>
      <c r="I61" s="37">
        <v>1839.45</v>
      </c>
    </row>
    <row r="62" spans="1:9" ht="27">
      <c r="A62" s="26" t="s">
        <v>42</v>
      </c>
      <c r="B62" s="6"/>
      <c r="C62" s="28"/>
    </row>
    <row r="63" spans="1:9">
      <c r="A63" s="12"/>
      <c r="B63" s="11"/>
      <c r="C63" s="28"/>
    </row>
    <row r="64" spans="1:9">
      <c r="A64" s="52" t="s">
        <v>1</v>
      </c>
      <c r="B64" s="48" t="s">
        <v>25</v>
      </c>
      <c r="C64" s="48"/>
      <c r="D64" s="48" t="s">
        <v>26</v>
      </c>
      <c r="E64" s="48"/>
      <c r="F64" s="48" t="s">
        <v>40</v>
      </c>
      <c r="G64" s="48"/>
    </row>
    <row r="65" spans="1:7">
      <c r="A65" s="53"/>
      <c r="B65" s="27" t="s">
        <v>3</v>
      </c>
      <c r="C65" s="29" t="s">
        <v>4</v>
      </c>
      <c r="D65" s="27" t="s">
        <v>3</v>
      </c>
      <c r="E65" s="29" t="s">
        <v>4</v>
      </c>
      <c r="F65" s="15" t="s">
        <v>3</v>
      </c>
      <c r="G65" s="29" t="s">
        <v>4</v>
      </c>
    </row>
    <row r="66" spans="1:7">
      <c r="A66" s="5"/>
      <c r="B66" s="6"/>
      <c r="C66" s="30" t="s">
        <v>5</v>
      </c>
      <c r="D66" s="6"/>
      <c r="E66" s="30" t="s">
        <v>5</v>
      </c>
      <c r="F66" s="6"/>
      <c r="G66" s="30" t="s">
        <v>10</v>
      </c>
    </row>
    <row r="67" spans="1:7">
      <c r="A67" s="42" t="s">
        <v>13</v>
      </c>
      <c r="B67" s="42">
        <f>SUM(B68:B71)</f>
        <v>804</v>
      </c>
      <c r="C67" s="43">
        <f>SUM(C68:C71)</f>
        <v>175768.28999999998</v>
      </c>
      <c r="D67" s="42">
        <f>SUM(D68:D71)</f>
        <v>787</v>
      </c>
      <c r="E67" s="43">
        <f>SUM(E68:E71)</f>
        <v>163410.91000156401</v>
      </c>
      <c r="F67" s="42">
        <f>SUM(F68:F71)</f>
        <v>804</v>
      </c>
      <c r="G67" s="43">
        <f>SUM(G68:G71)</f>
        <v>180075.90999999997</v>
      </c>
    </row>
    <row r="68" spans="1:7">
      <c r="A68" s="7" t="s">
        <v>14</v>
      </c>
      <c r="B68" s="7">
        <f>SUM(B73,B78,B83,B88)</f>
        <v>741</v>
      </c>
      <c r="C68" s="35">
        <f>SUM(C73,C78,C83,C88)</f>
        <v>110889.2</v>
      </c>
      <c r="D68" s="7">
        <v>705</v>
      </c>
      <c r="E68" s="35">
        <v>105186.2400010681</v>
      </c>
      <c r="F68" s="17">
        <v>710</v>
      </c>
      <c r="G68" s="35">
        <v>101764.93</v>
      </c>
    </row>
    <row r="69" spans="1:7">
      <c r="A69" s="7" t="s">
        <v>15</v>
      </c>
      <c r="B69" s="7">
        <f>SUM(B74,B79,B84,B89)</f>
        <v>6</v>
      </c>
      <c r="C69" s="35">
        <f>SUM(C74,C79,C84,C89)</f>
        <v>40233.08</v>
      </c>
      <c r="D69" s="7">
        <v>3</v>
      </c>
      <c r="E69" s="35">
        <v>4247.690000305176</v>
      </c>
      <c r="F69" s="17">
        <v>7</v>
      </c>
      <c r="G69" s="35">
        <v>11194.21</v>
      </c>
    </row>
    <row r="70" spans="1:7">
      <c r="A70" s="7" t="s">
        <v>16</v>
      </c>
      <c r="B70" s="7">
        <f>SUM(B75,B80,B90,B85)</f>
        <v>1</v>
      </c>
      <c r="C70" s="35">
        <f>SUM(C75,C80,C85,C90)</f>
        <v>2143.31</v>
      </c>
      <c r="D70" s="7">
        <v>4</v>
      </c>
      <c r="E70" s="35">
        <v>237.03</v>
      </c>
      <c r="F70" s="17">
        <v>0</v>
      </c>
      <c r="G70" s="39">
        <v>0</v>
      </c>
    </row>
    <row r="71" spans="1:7">
      <c r="A71" s="7" t="s">
        <v>17</v>
      </c>
      <c r="B71" s="7">
        <f>SUM(B76,B81,B86,B91)</f>
        <v>56</v>
      </c>
      <c r="C71" s="35">
        <f>SUM(C76,C81,C86,C91)</f>
        <v>22502.699999999997</v>
      </c>
      <c r="D71" s="7">
        <v>75</v>
      </c>
      <c r="E71" s="35">
        <v>53739.950000190736</v>
      </c>
      <c r="F71" s="18">
        <v>87</v>
      </c>
      <c r="G71" s="35">
        <v>67116.77</v>
      </c>
    </row>
    <row r="72" spans="1:7">
      <c r="A72" s="42" t="s">
        <v>18</v>
      </c>
      <c r="B72" s="42">
        <f>SUM(B73:B76)</f>
        <v>425</v>
      </c>
      <c r="C72" s="43">
        <f>SUM(C73:C76)</f>
        <v>110774.20999999999</v>
      </c>
      <c r="D72" s="42">
        <f>SUM(D73:D76)</f>
        <v>397</v>
      </c>
      <c r="E72" s="43">
        <f>SUM(E73:E76)</f>
        <v>76033.730001831034</v>
      </c>
      <c r="F72" s="42">
        <f>SUM(F73:F76)</f>
        <v>388</v>
      </c>
      <c r="G72" s="43">
        <f>SUM(G73:G76)</f>
        <v>84673.53</v>
      </c>
    </row>
    <row r="73" spans="1:7">
      <c r="A73" s="7" t="s">
        <v>14</v>
      </c>
      <c r="B73" s="7">
        <v>392</v>
      </c>
      <c r="C73" s="35">
        <v>61713.41</v>
      </c>
      <c r="D73" s="7">
        <v>365</v>
      </c>
      <c r="E73" s="35">
        <v>55325.190001831041</v>
      </c>
      <c r="F73" s="17">
        <v>345</v>
      </c>
      <c r="G73" s="35">
        <v>51566.26</v>
      </c>
    </row>
    <row r="74" spans="1:7">
      <c r="A74" s="7" t="s">
        <v>15</v>
      </c>
      <c r="B74" s="7">
        <v>1</v>
      </c>
      <c r="C74" s="36">
        <v>30478.23</v>
      </c>
      <c r="D74" s="7">
        <v>0</v>
      </c>
      <c r="E74" s="36">
        <v>0</v>
      </c>
      <c r="F74" s="17">
        <v>2</v>
      </c>
      <c r="G74" s="35">
        <v>708.5</v>
      </c>
    </row>
    <row r="75" spans="1:7">
      <c r="A75" s="7" t="s">
        <v>16</v>
      </c>
      <c r="B75" s="7">
        <v>1</v>
      </c>
      <c r="C75" s="36">
        <v>2143.31</v>
      </c>
      <c r="D75" s="7">
        <v>1</v>
      </c>
      <c r="E75" s="36">
        <v>7.84</v>
      </c>
      <c r="F75" s="17">
        <v>0</v>
      </c>
      <c r="G75" s="35">
        <v>0</v>
      </c>
    </row>
    <row r="76" spans="1:7">
      <c r="A76" s="7" t="s">
        <v>17</v>
      </c>
      <c r="B76" s="8">
        <v>31</v>
      </c>
      <c r="C76" s="36">
        <v>16439.259999999998</v>
      </c>
      <c r="D76" s="8">
        <v>31</v>
      </c>
      <c r="E76" s="36">
        <v>20700.7</v>
      </c>
      <c r="F76" s="18">
        <v>41</v>
      </c>
      <c r="G76" s="35">
        <v>32398.77</v>
      </c>
    </row>
    <row r="77" spans="1:7">
      <c r="A77" s="42" t="s">
        <v>19</v>
      </c>
      <c r="B77" s="42">
        <f>SUM(B78:B81)</f>
        <v>287</v>
      </c>
      <c r="C77" s="43">
        <f>SUM(C78:C81)</f>
        <v>48384.55</v>
      </c>
      <c r="D77" s="42">
        <f>SUM(D78:D81)</f>
        <v>284</v>
      </c>
      <c r="E77" s="43">
        <f>SUM(E78:E81)</f>
        <v>63944.139999732972</v>
      </c>
      <c r="F77" s="42">
        <f>SUM(F78:F81)</f>
        <v>313</v>
      </c>
      <c r="G77" s="43">
        <f>SUM(G78:G81)</f>
        <v>76632.930000000008</v>
      </c>
    </row>
    <row r="78" spans="1:7">
      <c r="A78" s="7" t="s">
        <v>14</v>
      </c>
      <c r="B78" s="8">
        <v>272</v>
      </c>
      <c r="C78" s="35">
        <v>37107.22</v>
      </c>
      <c r="D78" s="8">
        <v>259</v>
      </c>
      <c r="E78" s="35">
        <v>38316.699999237062</v>
      </c>
      <c r="F78" s="18">
        <v>274</v>
      </c>
      <c r="G78" s="35">
        <v>36862.870000000003</v>
      </c>
    </row>
    <row r="79" spans="1:7">
      <c r="A79" s="7" t="s">
        <v>15</v>
      </c>
      <c r="B79" s="8">
        <v>3</v>
      </c>
      <c r="C79" s="35">
        <v>8588.5400000000009</v>
      </c>
      <c r="D79" s="8">
        <v>2</v>
      </c>
      <c r="E79" s="35">
        <v>3252.4300003051758</v>
      </c>
      <c r="F79" s="18">
        <v>4</v>
      </c>
      <c r="G79" s="35">
        <v>10035.23</v>
      </c>
    </row>
    <row r="80" spans="1:7">
      <c r="A80" s="7" t="s">
        <v>16</v>
      </c>
      <c r="B80" s="8">
        <v>0</v>
      </c>
      <c r="C80" s="35">
        <v>0</v>
      </c>
      <c r="D80" s="8">
        <v>1</v>
      </c>
      <c r="E80" s="35">
        <v>202.92</v>
      </c>
      <c r="F80" s="18">
        <v>0</v>
      </c>
      <c r="G80" s="35">
        <v>0</v>
      </c>
    </row>
    <row r="81" spans="1:10">
      <c r="A81" s="7" t="s">
        <v>17</v>
      </c>
      <c r="B81" s="8">
        <v>12</v>
      </c>
      <c r="C81" s="35">
        <v>2688.79</v>
      </c>
      <c r="D81" s="8">
        <v>22</v>
      </c>
      <c r="E81" s="35">
        <v>22172.090000190736</v>
      </c>
      <c r="F81" s="18">
        <v>35</v>
      </c>
      <c r="G81" s="35">
        <v>29734.83</v>
      </c>
    </row>
    <row r="82" spans="1:10">
      <c r="A82" s="42" t="s">
        <v>20</v>
      </c>
      <c r="B82" s="42">
        <f>SUM(B83:B86)</f>
        <v>39</v>
      </c>
      <c r="C82" s="43">
        <f>SUM(C83:C86)</f>
        <v>6406.16</v>
      </c>
      <c r="D82" s="42">
        <f>SUM(D83:D86)</f>
        <v>29</v>
      </c>
      <c r="E82" s="43">
        <f>SUM(E83:E86)</f>
        <v>3488.6499999999996</v>
      </c>
      <c r="F82" s="42">
        <f>SUM(F83:F86)</f>
        <v>28</v>
      </c>
      <c r="G82" s="43">
        <f>SUM(G83:G86)</f>
        <v>3237.69</v>
      </c>
    </row>
    <row r="83" spans="1:10">
      <c r="A83" s="7" t="s">
        <v>14</v>
      </c>
      <c r="B83" s="8">
        <v>34</v>
      </c>
      <c r="C83" s="35">
        <v>5069.5600000000004</v>
      </c>
      <c r="D83" s="8">
        <v>22</v>
      </c>
      <c r="E83" s="35">
        <v>2950.14</v>
      </c>
      <c r="F83" s="18">
        <v>24</v>
      </c>
      <c r="G83" s="35">
        <v>3008.69</v>
      </c>
    </row>
    <row r="84" spans="1:10">
      <c r="A84" s="7" t="s">
        <v>15</v>
      </c>
      <c r="B84" s="8">
        <v>0</v>
      </c>
      <c r="C84" s="35">
        <v>0</v>
      </c>
      <c r="D84" s="8">
        <v>0</v>
      </c>
      <c r="E84" s="35">
        <v>0</v>
      </c>
      <c r="F84" s="18">
        <v>0</v>
      </c>
      <c r="G84" s="35">
        <v>0</v>
      </c>
    </row>
    <row r="85" spans="1:10">
      <c r="A85" s="7" t="s">
        <v>16</v>
      </c>
      <c r="B85" s="8">
        <v>0</v>
      </c>
      <c r="C85" s="35">
        <v>0</v>
      </c>
      <c r="D85" s="8">
        <v>2</v>
      </c>
      <c r="E85" s="35">
        <v>26.27</v>
      </c>
      <c r="F85" s="18">
        <v>0</v>
      </c>
      <c r="G85" s="35">
        <v>0</v>
      </c>
    </row>
    <row r="86" spans="1:10">
      <c r="A86" s="7" t="s">
        <v>17</v>
      </c>
      <c r="B86" s="8">
        <v>5</v>
      </c>
      <c r="C86" s="35">
        <v>1336.6</v>
      </c>
      <c r="D86" s="8">
        <v>5</v>
      </c>
      <c r="E86" s="35">
        <v>512.24</v>
      </c>
      <c r="F86" s="18">
        <v>4</v>
      </c>
      <c r="G86" s="35">
        <v>229</v>
      </c>
    </row>
    <row r="87" spans="1:10">
      <c r="A87" s="44" t="s">
        <v>8</v>
      </c>
      <c r="B87" s="42">
        <f>SUM(B88:B91)</f>
        <v>53</v>
      </c>
      <c r="C87" s="43">
        <f>SUM(C88:C91)</f>
        <v>10203.369999999999</v>
      </c>
      <c r="D87" s="42">
        <f>SUM(D88:D91)</f>
        <v>77</v>
      </c>
      <c r="E87" s="43">
        <f>SUM(E88:E91)</f>
        <v>19944.39</v>
      </c>
      <c r="F87" s="42">
        <f>SUM(F88:F91)</f>
        <v>75</v>
      </c>
      <c r="G87" s="43">
        <f>SUM(G88:G91)</f>
        <v>15531.76</v>
      </c>
    </row>
    <row r="88" spans="1:10">
      <c r="A88" s="7" t="s">
        <v>14</v>
      </c>
      <c r="B88" s="8">
        <v>43</v>
      </c>
      <c r="C88" s="35">
        <v>6999.01</v>
      </c>
      <c r="D88" s="8">
        <v>59</v>
      </c>
      <c r="E88" s="35">
        <v>8594.2099999999991</v>
      </c>
      <c r="F88" s="18">
        <v>67</v>
      </c>
      <c r="G88" s="35">
        <v>10327.11</v>
      </c>
    </row>
    <row r="89" spans="1:10">
      <c r="A89" s="7" t="s">
        <v>15</v>
      </c>
      <c r="B89" s="8">
        <v>2</v>
      </c>
      <c r="C89" s="35">
        <v>1166.31</v>
      </c>
      <c r="D89" s="8">
        <v>1</v>
      </c>
      <c r="E89" s="35">
        <v>995.26</v>
      </c>
      <c r="F89" s="18">
        <v>1</v>
      </c>
      <c r="G89" s="35">
        <v>450.48</v>
      </c>
    </row>
    <row r="90" spans="1:10">
      <c r="A90" s="7" t="s">
        <v>16</v>
      </c>
      <c r="B90" s="8">
        <v>0</v>
      </c>
      <c r="C90" s="36">
        <v>0</v>
      </c>
      <c r="D90" s="8">
        <v>0</v>
      </c>
      <c r="E90" s="36">
        <v>0</v>
      </c>
      <c r="F90" s="18">
        <v>0</v>
      </c>
      <c r="G90" s="35">
        <v>0</v>
      </c>
    </row>
    <row r="91" spans="1:10">
      <c r="A91" s="13" t="s">
        <v>17</v>
      </c>
      <c r="B91" s="14">
        <v>8</v>
      </c>
      <c r="C91" s="37">
        <v>2038.05</v>
      </c>
      <c r="D91" s="14">
        <v>17</v>
      </c>
      <c r="E91" s="37">
        <v>10354.92</v>
      </c>
      <c r="F91" s="10">
        <v>7</v>
      </c>
      <c r="G91" s="40">
        <v>4754.17</v>
      </c>
    </row>
    <row r="92" spans="1:10" ht="27">
      <c r="A92" s="26" t="s">
        <v>42</v>
      </c>
      <c r="B92" s="6"/>
      <c r="C92" s="28"/>
    </row>
    <row r="93" spans="1:10">
      <c r="A93" s="3" t="s">
        <v>43</v>
      </c>
    </row>
    <row r="95" spans="1:10">
      <c r="A95" s="55" t="s">
        <v>1</v>
      </c>
      <c r="B95" s="54" t="s">
        <v>34</v>
      </c>
      <c r="C95" s="54"/>
      <c r="D95" s="54" t="s">
        <v>35</v>
      </c>
      <c r="E95" s="54"/>
      <c r="F95" s="54" t="s">
        <v>36</v>
      </c>
      <c r="G95" s="54"/>
      <c r="H95" s="54" t="s">
        <v>37</v>
      </c>
      <c r="I95" s="54"/>
    </row>
    <row r="96" spans="1:10">
      <c r="A96" s="55"/>
      <c r="B96" s="51" t="s">
        <v>27</v>
      </c>
      <c r="C96" s="48"/>
      <c r="D96" s="51" t="s">
        <v>28</v>
      </c>
      <c r="E96" s="48"/>
      <c r="F96" s="51" t="s">
        <v>29</v>
      </c>
      <c r="G96" s="48"/>
      <c r="H96" s="51" t="s">
        <v>30</v>
      </c>
      <c r="I96" s="48"/>
      <c r="J96" s="20"/>
    </row>
    <row r="97" spans="1:9">
      <c r="A97" s="55"/>
      <c r="B97" s="15" t="s">
        <v>3</v>
      </c>
      <c r="C97" s="29" t="s">
        <v>4</v>
      </c>
      <c r="D97" s="4" t="s">
        <v>3</v>
      </c>
      <c r="E97" s="29" t="s">
        <v>4</v>
      </c>
      <c r="F97" s="4" t="s">
        <v>3</v>
      </c>
      <c r="G97" s="29" t="s">
        <v>4</v>
      </c>
      <c r="H97" s="4" t="s">
        <v>3</v>
      </c>
      <c r="I97" s="29" t="s">
        <v>4</v>
      </c>
    </row>
    <row r="98" spans="1:9">
      <c r="A98" s="5"/>
      <c r="B98" s="6"/>
      <c r="C98" s="30" t="s">
        <v>10</v>
      </c>
      <c r="D98" s="6"/>
      <c r="E98" s="30" t="s">
        <v>10</v>
      </c>
      <c r="F98" s="6"/>
      <c r="G98" s="30" t="s">
        <v>10</v>
      </c>
      <c r="H98" s="6"/>
      <c r="I98" s="30" t="s">
        <v>10</v>
      </c>
    </row>
    <row r="99" spans="1:9">
      <c r="A99" s="42" t="s">
        <v>13</v>
      </c>
      <c r="B99" s="45">
        <f>SUM(B100:B103)</f>
        <v>551</v>
      </c>
      <c r="C99" s="43">
        <f>SUM(C100:C103)</f>
        <v>82533.59</v>
      </c>
      <c r="D99" s="45">
        <f t="shared" ref="D99:I99" si="13">SUM(D100:D103)</f>
        <v>93</v>
      </c>
      <c r="E99" s="43">
        <f t="shared" si="13"/>
        <v>14808.81</v>
      </c>
      <c r="F99" s="45">
        <f t="shared" si="13"/>
        <v>67</v>
      </c>
      <c r="G99" s="43">
        <f t="shared" si="13"/>
        <v>15993.54</v>
      </c>
      <c r="H99" s="45">
        <f t="shared" si="13"/>
        <v>53</v>
      </c>
      <c r="I99" s="43">
        <f t="shared" si="13"/>
        <v>10154.880000000001</v>
      </c>
    </row>
    <row r="100" spans="1:9">
      <c r="A100" s="7" t="s">
        <v>14</v>
      </c>
      <c r="B100" s="17">
        <v>484</v>
      </c>
      <c r="C100" s="35">
        <v>59887.59</v>
      </c>
      <c r="D100" s="17">
        <v>77</v>
      </c>
      <c r="E100" s="35">
        <v>9328.7199999999993</v>
      </c>
      <c r="F100" s="17">
        <v>55</v>
      </c>
      <c r="G100" s="35">
        <v>6928.36</v>
      </c>
      <c r="H100" s="17">
        <v>44</v>
      </c>
      <c r="I100" s="35">
        <v>5684.74</v>
      </c>
    </row>
    <row r="101" spans="1:9">
      <c r="A101" s="7" t="s">
        <v>15</v>
      </c>
      <c r="B101" s="17">
        <v>4</v>
      </c>
      <c r="C101" s="35">
        <v>3508.33</v>
      </c>
      <c r="D101" s="17">
        <v>2</v>
      </c>
      <c r="E101" s="35">
        <v>2491.3000000000002</v>
      </c>
      <c r="F101" s="17">
        <v>4</v>
      </c>
      <c r="G101" s="35">
        <v>4405.07</v>
      </c>
      <c r="H101" s="17">
        <v>0</v>
      </c>
      <c r="I101" s="35">
        <v>0</v>
      </c>
    </row>
    <row r="102" spans="1:9">
      <c r="A102" s="7" t="s">
        <v>16</v>
      </c>
      <c r="B102" s="17">
        <v>13</v>
      </c>
      <c r="C102" s="39">
        <v>2473.67</v>
      </c>
      <c r="D102" s="17">
        <v>2</v>
      </c>
      <c r="E102" s="39">
        <v>224.14</v>
      </c>
      <c r="F102" s="17">
        <v>1</v>
      </c>
      <c r="G102" s="39">
        <v>7.45</v>
      </c>
      <c r="H102" s="17">
        <v>2</v>
      </c>
      <c r="I102" s="39">
        <v>794.14</v>
      </c>
    </row>
    <row r="103" spans="1:9">
      <c r="A103" s="7" t="s">
        <v>17</v>
      </c>
      <c r="B103" s="18">
        <v>50</v>
      </c>
      <c r="C103" s="35">
        <v>16664</v>
      </c>
      <c r="D103" s="18">
        <v>12</v>
      </c>
      <c r="E103" s="35">
        <v>2764.65</v>
      </c>
      <c r="F103" s="18">
        <v>7</v>
      </c>
      <c r="G103" s="35">
        <v>4652.66</v>
      </c>
      <c r="H103" s="18">
        <v>7</v>
      </c>
      <c r="I103" s="35">
        <v>3676</v>
      </c>
    </row>
    <row r="104" spans="1:9">
      <c r="A104" s="42" t="s">
        <v>18</v>
      </c>
      <c r="B104" s="45">
        <f>SUM(B105:B108)</f>
        <v>380</v>
      </c>
      <c r="C104" s="43">
        <f t="shared" ref="C104:I104" si="14">SUM(C105:C108)</f>
        <v>49467.5</v>
      </c>
      <c r="D104" s="45">
        <f t="shared" si="14"/>
        <v>22</v>
      </c>
      <c r="E104" s="43">
        <f t="shared" si="14"/>
        <v>3439.2</v>
      </c>
      <c r="F104" s="45">
        <f t="shared" si="14"/>
        <v>0</v>
      </c>
      <c r="G104" s="43">
        <f t="shared" si="14"/>
        <v>0</v>
      </c>
      <c r="H104" s="45">
        <f t="shared" si="14"/>
        <v>8</v>
      </c>
      <c r="I104" s="43">
        <f t="shared" si="14"/>
        <v>3344.1400000000003</v>
      </c>
    </row>
    <row r="105" spans="1:9">
      <c r="A105" s="7" t="s">
        <v>14</v>
      </c>
      <c r="B105" s="17">
        <v>349</v>
      </c>
      <c r="C105" s="35">
        <v>41340.410000000003</v>
      </c>
      <c r="D105" s="17">
        <v>15</v>
      </c>
      <c r="E105" s="35">
        <v>1878.26</v>
      </c>
      <c r="F105" s="17"/>
      <c r="G105" s="35"/>
      <c r="H105" s="17">
        <v>4</v>
      </c>
      <c r="I105" s="35">
        <v>744.01</v>
      </c>
    </row>
    <row r="106" spans="1:9">
      <c r="A106" s="7" t="s">
        <v>15</v>
      </c>
      <c r="B106" s="17">
        <v>0</v>
      </c>
      <c r="C106" s="35">
        <v>0</v>
      </c>
      <c r="D106" s="17">
        <v>0</v>
      </c>
      <c r="E106" s="35">
        <v>0</v>
      </c>
      <c r="F106" s="17"/>
      <c r="G106" s="35"/>
      <c r="H106" s="17">
        <v>0</v>
      </c>
      <c r="I106" s="35">
        <v>0</v>
      </c>
    </row>
    <row r="107" spans="1:9">
      <c r="A107" s="7" t="s">
        <v>16</v>
      </c>
      <c r="B107" s="17">
        <v>0</v>
      </c>
      <c r="C107" s="35">
        <v>185.09</v>
      </c>
      <c r="D107" s="17">
        <v>0</v>
      </c>
      <c r="E107" s="35">
        <v>0</v>
      </c>
      <c r="F107" s="17"/>
      <c r="G107" s="35"/>
      <c r="H107" s="17">
        <v>0</v>
      </c>
      <c r="I107" s="35">
        <v>0</v>
      </c>
    </row>
    <row r="108" spans="1:9">
      <c r="A108" s="7" t="s">
        <v>17</v>
      </c>
      <c r="B108" s="18">
        <v>31</v>
      </c>
      <c r="C108" s="35">
        <v>7942</v>
      </c>
      <c r="D108" s="18">
        <v>7</v>
      </c>
      <c r="E108" s="35">
        <v>1560.94</v>
      </c>
      <c r="F108" s="18"/>
      <c r="G108" s="35"/>
      <c r="H108" s="18">
        <v>4</v>
      </c>
      <c r="I108" s="35">
        <v>2600.13</v>
      </c>
    </row>
    <row r="109" spans="1:9">
      <c r="A109" s="42" t="s">
        <v>19</v>
      </c>
      <c r="B109" s="45">
        <f>SUM(B110:B113)</f>
        <v>140</v>
      </c>
      <c r="C109" s="43">
        <f t="shared" ref="C109:I109" si="15">SUM(C110:C113)</f>
        <v>20696.12</v>
      </c>
      <c r="D109" s="45">
        <f t="shared" si="15"/>
        <v>71</v>
      </c>
      <c r="E109" s="43">
        <f t="shared" si="15"/>
        <v>11369.61</v>
      </c>
      <c r="F109" s="45">
        <f t="shared" si="15"/>
        <v>0</v>
      </c>
      <c r="G109" s="43">
        <f t="shared" si="15"/>
        <v>0</v>
      </c>
      <c r="H109" s="45">
        <f t="shared" si="15"/>
        <v>45</v>
      </c>
      <c r="I109" s="43">
        <f t="shared" si="15"/>
        <v>8589.68</v>
      </c>
    </row>
    <row r="110" spans="1:9">
      <c r="A110" s="7" t="s">
        <v>14</v>
      </c>
      <c r="B110" s="18">
        <v>108</v>
      </c>
      <c r="C110" s="35">
        <v>14205.37</v>
      </c>
      <c r="D110" s="18">
        <v>62</v>
      </c>
      <c r="E110" s="35">
        <v>7450.46</v>
      </c>
      <c r="F110" s="18"/>
      <c r="G110" s="35"/>
      <c r="H110" s="18">
        <v>39</v>
      </c>
      <c r="I110" s="35">
        <v>4940.7299999999996</v>
      </c>
    </row>
    <row r="111" spans="1:9">
      <c r="A111" s="7" t="s">
        <v>15</v>
      </c>
      <c r="B111" s="18">
        <v>3</v>
      </c>
      <c r="C111" s="35">
        <v>500.83</v>
      </c>
      <c r="D111" s="18">
        <v>2</v>
      </c>
      <c r="E111" s="35">
        <v>2491.3000000000002</v>
      </c>
      <c r="F111" s="18"/>
      <c r="G111" s="35"/>
      <c r="H111" s="18">
        <v>0</v>
      </c>
      <c r="I111" s="35">
        <v>0</v>
      </c>
    </row>
    <row r="112" spans="1:9">
      <c r="A112" s="7" t="s">
        <v>16</v>
      </c>
      <c r="B112" s="18">
        <v>4</v>
      </c>
      <c r="C112" s="35">
        <v>2288.58</v>
      </c>
      <c r="D112" s="18">
        <v>2</v>
      </c>
      <c r="E112" s="35">
        <v>224.14</v>
      </c>
      <c r="F112" s="18"/>
      <c r="G112" s="35"/>
      <c r="H112" s="18">
        <v>2</v>
      </c>
      <c r="I112" s="35">
        <v>794.14</v>
      </c>
    </row>
    <row r="113" spans="1:10">
      <c r="A113" s="7" t="s">
        <v>17</v>
      </c>
      <c r="B113" s="18">
        <v>25</v>
      </c>
      <c r="C113" s="35">
        <v>3701.34</v>
      </c>
      <c r="D113" s="18">
        <v>5</v>
      </c>
      <c r="E113" s="35">
        <v>1203.71</v>
      </c>
      <c r="F113" s="18"/>
      <c r="G113" s="35"/>
      <c r="H113" s="18">
        <v>4</v>
      </c>
      <c r="I113" s="35">
        <v>2854.81</v>
      </c>
    </row>
    <row r="114" spans="1:10" ht="27">
      <c r="A114" s="46" t="s">
        <v>31</v>
      </c>
      <c r="B114" s="45">
        <f>SUM(B115:B118)</f>
        <v>33</v>
      </c>
      <c r="C114" s="43">
        <f t="shared" ref="C114:I114" si="16">SUM(C115:C118)</f>
        <v>7466.85</v>
      </c>
      <c r="D114" s="45">
        <f t="shared" si="16"/>
        <v>0</v>
      </c>
      <c r="E114" s="43">
        <f t="shared" si="16"/>
        <v>0</v>
      </c>
      <c r="F114" s="45">
        <f t="shared" si="16"/>
        <v>67</v>
      </c>
      <c r="G114" s="43">
        <f t="shared" si="16"/>
        <v>15993.54</v>
      </c>
      <c r="H114" s="45">
        <f t="shared" si="16"/>
        <v>0</v>
      </c>
      <c r="I114" s="43">
        <f t="shared" si="16"/>
        <v>0</v>
      </c>
    </row>
    <row r="115" spans="1:10">
      <c r="A115" s="7" t="s">
        <v>14</v>
      </c>
      <c r="B115" s="18">
        <v>27</v>
      </c>
      <c r="C115" s="35">
        <v>3038.21</v>
      </c>
      <c r="D115" s="18"/>
      <c r="E115" s="35"/>
      <c r="F115" s="18">
        <v>55</v>
      </c>
      <c r="G115" s="35">
        <v>6928.36</v>
      </c>
      <c r="H115" s="18"/>
      <c r="I115" s="35"/>
    </row>
    <row r="116" spans="1:10">
      <c r="A116" s="7" t="s">
        <v>15</v>
      </c>
      <c r="B116" s="18">
        <v>1</v>
      </c>
      <c r="C116" s="35">
        <v>3007.5</v>
      </c>
      <c r="D116" s="18"/>
      <c r="E116" s="35"/>
      <c r="F116" s="18">
        <v>4</v>
      </c>
      <c r="G116" s="35">
        <v>4405.07</v>
      </c>
      <c r="H116" s="18"/>
      <c r="I116" s="35"/>
    </row>
    <row r="117" spans="1:10">
      <c r="A117" s="7" t="s">
        <v>16</v>
      </c>
      <c r="B117" s="18">
        <v>1</v>
      </c>
      <c r="C117" s="35">
        <v>0</v>
      </c>
      <c r="D117" s="18"/>
      <c r="E117" s="35"/>
      <c r="F117" s="18">
        <v>1</v>
      </c>
      <c r="G117" s="35">
        <v>7.45</v>
      </c>
      <c r="H117" s="18"/>
      <c r="I117" s="35"/>
    </row>
    <row r="118" spans="1:10">
      <c r="A118" s="9" t="s">
        <v>17</v>
      </c>
      <c r="B118" s="21">
        <v>4</v>
      </c>
      <c r="C118" s="41">
        <v>1421.14</v>
      </c>
      <c r="D118" s="21"/>
      <c r="E118" s="41"/>
      <c r="F118" s="21">
        <v>7</v>
      </c>
      <c r="G118" s="41">
        <v>4652.66</v>
      </c>
      <c r="H118" s="21"/>
      <c r="I118" s="41"/>
    </row>
    <row r="119" spans="1:10" ht="27">
      <c r="A119" s="26" t="s">
        <v>42</v>
      </c>
    </row>
    <row r="121" spans="1:10">
      <c r="A121" s="55" t="s">
        <v>1</v>
      </c>
      <c r="B121" s="54" t="s">
        <v>34</v>
      </c>
      <c r="C121" s="54"/>
      <c r="D121" s="54" t="s">
        <v>35</v>
      </c>
      <c r="E121" s="54"/>
      <c r="F121" s="54" t="s">
        <v>36</v>
      </c>
      <c r="G121" s="54"/>
      <c r="H121" s="54" t="s">
        <v>37</v>
      </c>
      <c r="I121" s="54"/>
    </row>
    <row r="122" spans="1:10" ht="13.5" customHeight="1">
      <c r="A122" s="55"/>
      <c r="B122" s="51" t="s">
        <v>32</v>
      </c>
      <c r="C122" s="48"/>
      <c r="D122" s="51" t="s">
        <v>32</v>
      </c>
      <c r="E122" s="48"/>
      <c r="F122" s="51" t="s">
        <v>32</v>
      </c>
      <c r="G122" s="48"/>
      <c r="H122" s="51" t="s">
        <v>32</v>
      </c>
      <c r="I122" s="48"/>
      <c r="J122" s="20"/>
    </row>
    <row r="123" spans="1:10">
      <c r="A123" s="55"/>
      <c r="B123" s="15" t="s">
        <v>3</v>
      </c>
      <c r="C123" s="29" t="s">
        <v>4</v>
      </c>
      <c r="D123" s="4" t="s">
        <v>3</v>
      </c>
      <c r="E123" s="29" t="s">
        <v>4</v>
      </c>
      <c r="F123" s="4" t="s">
        <v>3</v>
      </c>
      <c r="G123" s="29" t="s">
        <v>4</v>
      </c>
      <c r="H123" s="4" t="s">
        <v>3</v>
      </c>
      <c r="I123" s="29" t="s">
        <v>4</v>
      </c>
    </row>
    <row r="124" spans="1:10">
      <c r="A124" s="5"/>
      <c r="B124" s="6"/>
      <c r="C124" s="30" t="s">
        <v>10</v>
      </c>
      <c r="D124" s="6"/>
      <c r="E124" s="30" t="s">
        <v>10</v>
      </c>
      <c r="F124" s="6"/>
      <c r="G124" s="30" t="s">
        <v>10</v>
      </c>
      <c r="H124" s="6"/>
      <c r="I124" s="30" t="s">
        <v>10</v>
      </c>
    </row>
    <row r="125" spans="1:10">
      <c r="A125" s="42" t="s">
        <v>13</v>
      </c>
      <c r="B125" s="45">
        <f>SUM(B126:B129)</f>
        <v>825</v>
      </c>
      <c r="C125" s="43">
        <f>SUM(C126:C129)</f>
        <v>131899.53</v>
      </c>
      <c r="D125" s="45">
        <f t="shared" ref="D125:I125" si="17">SUM(D126:D129)</f>
        <v>128</v>
      </c>
      <c r="E125" s="43">
        <f t="shared" si="17"/>
        <v>15876.1</v>
      </c>
      <c r="F125" s="45">
        <f t="shared" si="17"/>
        <v>81</v>
      </c>
      <c r="G125" s="43">
        <f t="shared" si="17"/>
        <v>9359.3199999999979</v>
      </c>
      <c r="H125" s="45">
        <f t="shared" si="17"/>
        <v>68</v>
      </c>
      <c r="I125" s="43">
        <f t="shared" si="17"/>
        <v>9431.82</v>
      </c>
    </row>
    <row r="126" spans="1:10">
      <c r="A126" s="7" t="s">
        <v>14</v>
      </c>
      <c r="B126" s="17">
        <v>703</v>
      </c>
      <c r="C126" s="35">
        <v>95414.95</v>
      </c>
      <c r="D126" s="17">
        <v>120</v>
      </c>
      <c r="E126" s="35">
        <v>15216.29</v>
      </c>
      <c r="F126" s="17">
        <v>74</v>
      </c>
      <c r="G126" s="35">
        <v>8786.39</v>
      </c>
      <c r="H126" s="17">
        <v>58</v>
      </c>
      <c r="I126" s="35">
        <v>8712.67</v>
      </c>
    </row>
    <row r="127" spans="1:10">
      <c r="A127" s="7" t="s">
        <v>15</v>
      </c>
      <c r="B127" s="17">
        <v>19</v>
      </c>
      <c r="C127" s="35">
        <v>5600.73</v>
      </c>
      <c r="D127" s="17">
        <v>2</v>
      </c>
      <c r="E127" s="35">
        <v>257.47000000000003</v>
      </c>
      <c r="F127" s="17">
        <v>0</v>
      </c>
      <c r="G127" s="35">
        <v>0</v>
      </c>
      <c r="H127" s="17">
        <v>0</v>
      </c>
      <c r="I127" s="35">
        <v>0</v>
      </c>
    </row>
    <row r="128" spans="1:10">
      <c r="A128" s="7" t="s">
        <v>16</v>
      </c>
      <c r="B128" s="17">
        <v>3</v>
      </c>
      <c r="C128" s="39">
        <v>343.61</v>
      </c>
      <c r="D128" s="17">
        <v>0</v>
      </c>
      <c r="E128" s="39">
        <v>0</v>
      </c>
      <c r="F128" s="17">
        <v>1</v>
      </c>
      <c r="G128" s="39">
        <v>13.63</v>
      </c>
      <c r="H128" s="17">
        <v>4</v>
      </c>
      <c r="I128" s="39">
        <v>182.58</v>
      </c>
    </row>
    <row r="129" spans="1:9">
      <c r="A129" s="7" t="s">
        <v>17</v>
      </c>
      <c r="B129" s="18">
        <v>100</v>
      </c>
      <c r="C129" s="35">
        <v>30540.240000000002</v>
      </c>
      <c r="D129" s="18">
        <v>6</v>
      </c>
      <c r="E129" s="35">
        <v>402.34</v>
      </c>
      <c r="F129" s="18">
        <v>6</v>
      </c>
      <c r="G129" s="35">
        <v>559.29999999999995</v>
      </c>
      <c r="H129" s="18">
        <v>6</v>
      </c>
      <c r="I129" s="35">
        <v>536.57000000000005</v>
      </c>
    </row>
    <row r="130" spans="1:9">
      <c r="A130" s="42" t="s">
        <v>18</v>
      </c>
      <c r="B130" s="45">
        <f>SUM(B131:B134)</f>
        <v>584</v>
      </c>
      <c r="C130" s="43">
        <f>SUM(C131:C134)</f>
        <v>88563.45</v>
      </c>
      <c r="D130" s="45">
        <f t="shared" ref="D130:I130" si="18">SUM(D131:D134)</f>
        <v>32</v>
      </c>
      <c r="E130" s="43">
        <f t="shared" si="18"/>
        <v>4184.8100000000004</v>
      </c>
      <c r="F130" s="45">
        <f t="shared" si="18"/>
        <v>0</v>
      </c>
      <c r="G130" s="43">
        <f t="shared" si="18"/>
        <v>0</v>
      </c>
      <c r="H130" s="45">
        <f t="shared" si="18"/>
        <v>16</v>
      </c>
      <c r="I130" s="43">
        <f t="shared" si="18"/>
        <v>2468.15</v>
      </c>
    </row>
    <row r="131" spans="1:9">
      <c r="A131" s="7" t="s">
        <v>14</v>
      </c>
      <c r="B131" s="17">
        <v>519</v>
      </c>
      <c r="C131" s="35">
        <v>68938.350000000006</v>
      </c>
      <c r="D131" s="17">
        <v>32</v>
      </c>
      <c r="E131" s="35">
        <v>4184.8100000000004</v>
      </c>
      <c r="F131" s="17"/>
      <c r="G131" s="35"/>
      <c r="H131" s="17">
        <v>14</v>
      </c>
      <c r="I131" s="35">
        <v>2334.7600000000002</v>
      </c>
    </row>
    <row r="132" spans="1:9">
      <c r="A132" s="7" t="s">
        <v>15</v>
      </c>
      <c r="B132" s="17">
        <v>13</v>
      </c>
      <c r="C132" s="35">
        <v>2609.7600000000002</v>
      </c>
      <c r="D132" s="17">
        <v>0</v>
      </c>
      <c r="E132" s="35">
        <v>0</v>
      </c>
      <c r="F132" s="17"/>
      <c r="G132" s="35"/>
      <c r="H132" s="17">
        <v>0</v>
      </c>
      <c r="I132" s="35">
        <v>0</v>
      </c>
    </row>
    <row r="133" spans="1:9">
      <c r="A133" s="7" t="s">
        <v>16</v>
      </c>
      <c r="B133" s="17">
        <v>3</v>
      </c>
      <c r="C133" s="35">
        <v>343.61</v>
      </c>
      <c r="D133" s="17">
        <v>0</v>
      </c>
      <c r="E133" s="35">
        <v>0</v>
      </c>
      <c r="F133" s="17"/>
      <c r="G133" s="35"/>
      <c r="H133" s="17">
        <v>2</v>
      </c>
      <c r="I133" s="35">
        <v>133.38999999999999</v>
      </c>
    </row>
    <row r="134" spans="1:9">
      <c r="A134" s="7" t="s">
        <v>17</v>
      </c>
      <c r="B134" s="18">
        <v>49</v>
      </c>
      <c r="C134" s="35">
        <v>16671.73</v>
      </c>
      <c r="D134" s="18">
        <v>0</v>
      </c>
      <c r="E134" s="35">
        <v>0</v>
      </c>
      <c r="F134" s="18"/>
      <c r="G134" s="35"/>
      <c r="H134" s="18">
        <v>0</v>
      </c>
      <c r="I134" s="35">
        <v>0</v>
      </c>
    </row>
    <row r="135" spans="1:9">
      <c r="A135" s="42" t="s">
        <v>19</v>
      </c>
      <c r="B135" s="45">
        <f>SUM(B136:B139)</f>
        <v>190</v>
      </c>
      <c r="C135" s="43">
        <f>SUM(C136:C139)</f>
        <v>36917.11</v>
      </c>
      <c r="D135" s="45">
        <f t="shared" ref="D135:I135" si="19">SUM(D136:D139)</f>
        <v>96</v>
      </c>
      <c r="E135" s="43">
        <f t="shared" si="19"/>
        <v>11691.289999999999</v>
      </c>
      <c r="F135" s="45">
        <f t="shared" si="19"/>
        <v>0</v>
      </c>
      <c r="G135" s="43">
        <f t="shared" si="19"/>
        <v>0</v>
      </c>
      <c r="H135" s="45">
        <f t="shared" si="19"/>
        <v>51</v>
      </c>
      <c r="I135" s="43">
        <f t="shared" si="19"/>
        <v>6805.5099999999993</v>
      </c>
    </row>
    <row r="136" spans="1:9">
      <c r="A136" s="7" t="s">
        <v>14</v>
      </c>
      <c r="B136" s="18">
        <v>141</v>
      </c>
      <c r="C136" s="35">
        <v>21321.61</v>
      </c>
      <c r="D136" s="18">
        <v>88</v>
      </c>
      <c r="E136" s="35">
        <v>11031.48</v>
      </c>
      <c r="F136" s="18"/>
      <c r="G136" s="35"/>
      <c r="H136" s="18">
        <v>44</v>
      </c>
      <c r="I136" s="35">
        <v>6377.91</v>
      </c>
    </row>
    <row r="137" spans="1:9">
      <c r="A137" s="7" t="s">
        <v>15</v>
      </c>
      <c r="B137" s="18">
        <v>5</v>
      </c>
      <c r="C137" s="35">
        <v>2854</v>
      </c>
      <c r="D137" s="18">
        <v>2</v>
      </c>
      <c r="E137" s="35">
        <v>257.47000000000003</v>
      </c>
      <c r="F137" s="18"/>
      <c r="G137" s="35"/>
      <c r="H137" s="18">
        <v>0</v>
      </c>
      <c r="I137" s="35">
        <v>0</v>
      </c>
    </row>
    <row r="138" spans="1:9">
      <c r="A138" s="7" t="s">
        <v>16</v>
      </c>
      <c r="B138" s="18">
        <v>0</v>
      </c>
      <c r="C138" s="35">
        <v>0</v>
      </c>
      <c r="D138" s="18">
        <v>0</v>
      </c>
      <c r="E138" s="35">
        <v>0</v>
      </c>
      <c r="F138" s="18"/>
      <c r="G138" s="35"/>
      <c r="H138" s="18">
        <v>2</v>
      </c>
      <c r="I138" s="35">
        <v>49.19</v>
      </c>
    </row>
    <row r="139" spans="1:9">
      <c r="A139" s="7" t="s">
        <v>17</v>
      </c>
      <c r="B139" s="18">
        <v>44</v>
      </c>
      <c r="C139" s="35">
        <v>12741.5</v>
      </c>
      <c r="D139" s="18">
        <v>6</v>
      </c>
      <c r="E139" s="35">
        <v>402.34</v>
      </c>
      <c r="F139" s="18"/>
      <c r="G139" s="35"/>
      <c r="H139" s="18">
        <v>5</v>
      </c>
      <c r="I139" s="35">
        <v>378.41</v>
      </c>
    </row>
    <row r="140" spans="1:9" ht="27">
      <c r="A140" s="46" t="s">
        <v>31</v>
      </c>
      <c r="B140" s="45">
        <f>SUM(B141:B144)</f>
        <v>51</v>
      </c>
      <c r="C140" s="43">
        <f>SUM(C141:C144)</f>
        <v>6409.97</v>
      </c>
      <c r="D140" s="45">
        <f t="shared" ref="D140:I140" si="20">SUM(D141:D144)</f>
        <v>0</v>
      </c>
      <c r="E140" s="43">
        <f t="shared" si="20"/>
        <v>0</v>
      </c>
      <c r="F140" s="45">
        <f t="shared" si="20"/>
        <v>81</v>
      </c>
      <c r="G140" s="43">
        <f t="shared" si="20"/>
        <v>9359.3199999999979</v>
      </c>
      <c r="H140" s="45">
        <f t="shared" si="20"/>
        <v>0</v>
      </c>
      <c r="I140" s="43">
        <f t="shared" si="20"/>
        <v>0</v>
      </c>
    </row>
    <row r="141" spans="1:9">
      <c r="A141" s="7" t="s">
        <v>14</v>
      </c>
      <c r="B141" s="18">
        <v>43</v>
      </c>
      <c r="C141" s="35">
        <v>5145.99</v>
      </c>
      <c r="D141" s="18"/>
      <c r="E141" s="35"/>
      <c r="F141" s="18">
        <v>74</v>
      </c>
      <c r="G141" s="35">
        <v>8786.39</v>
      </c>
      <c r="H141" s="18"/>
      <c r="I141" s="35"/>
    </row>
    <row r="142" spans="1:9">
      <c r="A142" s="7" t="s">
        <v>15</v>
      </c>
      <c r="B142" s="18">
        <v>1</v>
      </c>
      <c r="C142" s="35">
        <v>136.97</v>
      </c>
      <c r="D142" s="18"/>
      <c r="E142" s="35"/>
      <c r="F142" s="18">
        <v>0</v>
      </c>
      <c r="G142" s="35">
        <v>0</v>
      </c>
      <c r="H142" s="18"/>
      <c r="I142" s="35"/>
    </row>
    <row r="143" spans="1:9">
      <c r="A143" s="7" t="s">
        <v>16</v>
      </c>
      <c r="B143" s="18">
        <v>0</v>
      </c>
      <c r="C143" s="35">
        <v>0</v>
      </c>
      <c r="D143" s="18"/>
      <c r="E143" s="35"/>
      <c r="F143" s="18">
        <v>1</v>
      </c>
      <c r="G143" s="35">
        <v>13.63</v>
      </c>
      <c r="H143" s="18"/>
      <c r="I143" s="35"/>
    </row>
    <row r="144" spans="1:9">
      <c r="A144" s="9" t="s">
        <v>17</v>
      </c>
      <c r="B144" s="21">
        <v>7</v>
      </c>
      <c r="C144" s="41">
        <v>1127.01</v>
      </c>
      <c r="D144" s="21"/>
      <c r="E144" s="41"/>
      <c r="F144" s="21">
        <v>6</v>
      </c>
      <c r="G144" s="41">
        <v>559.29999999999995</v>
      </c>
      <c r="H144" s="21"/>
      <c r="I144" s="41"/>
    </row>
    <row r="145" spans="1:11" ht="27">
      <c r="A145" s="26" t="s">
        <v>42</v>
      </c>
    </row>
    <row r="147" spans="1:11">
      <c r="A147" s="55" t="s">
        <v>1</v>
      </c>
      <c r="B147" s="54" t="s">
        <v>34</v>
      </c>
      <c r="C147" s="54"/>
      <c r="D147" s="54" t="s">
        <v>34</v>
      </c>
      <c r="E147" s="54"/>
      <c r="K147" s="38"/>
    </row>
    <row r="148" spans="1:11">
      <c r="A148" s="55"/>
      <c r="B148" s="51" t="s">
        <v>39</v>
      </c>
      <c r="C148" s="48"/>
      <c r="D148" s="51" t="s">
        <v>38</v>
      </c>
      <c r="E148" s="48"/>
      <c r="K148" s="38"/>
    </row>
    <row r="149" spans="1:11">
      <c r="A149" s="55"/>
      <c r="B149" s="27" t="s">
        <v>3</v>
      </c>
      <c r="C149" s="29" t="s">
        <v>4</v>
      </c>
      <c r="D149" s="15" t="s">
        <v>3</v>
      </c>
      <c r="E149" s="29" t="s">
        <v>4</v>
      </c>
      <c r="K149" s="38"/>
    </row>
    <row r="150" spans="1:11">
      <c r="A150" s="5"/>
      <c r="B150" s="6"/>
      <c r="C150" s="30" t="s">
        <v>5</v>
      </c>
      <c r="D150" s="22"/>
      <c r="E150" s="30" t="s">
        <v>10</v>
      </c>
      <c r="K150" s="38"/>
    </row>
    <row r="151" spans="1:11">
      <c r="A151" s="42" t="s">
        <v>13</v>
      </c>
      <c r="B151" s="45">
        <f>SUM(B152:B155)</f>
        <v>795</v>
      </c>
      <c r="C151" s="43">
        <f>SUM(C152:C155)</f>
        <v>127205.72</v>
      </c>
      <c r="D151" s="45">
        <f>SUM(D152:D155)</f>
        <v>689</v>
      </c>
      <c r="E151" s="43">
        <f>SUM(E152:E155)</f>
        <v>122042.65</v>
      </c>
      <c r="K151" s="38"/>
    </row>
    <row r="152" spans="1:11">
      <c r="A152" s="7" t="s">
        <v>14</v>
      </c>
      <c r="B152" s="17">
        <v>705</v>
      </c>
      <c r="C152" s="35">
        <v>97548.67</v>
      </c>
      <c r="D152" s="23">
        <v>600</v>
      </c>
      <c r="E152" s="35">
        <v>81735.929999999993</v>
      </c>
      <c r="K152" s="38"/>
    </row>
    <row r="153" spans="1:11">
      <c r="A153" s="7" t="s">
        <v>15</v>
      </c>
      <c r="B153" s="17">
        <v>13</v>
      </c>
      <c r="C153" s="35">
        <v>2799.78</v>
      </c>
      <c r="D153" s="23">
        <v>11</v>
      </c>
      <c r="E153" s="35">
        <v>5950.94</v>
      </c>
      <c r="K153" s="38"/>
    </row>
    <row r="154" spans="1:11">
      <c r="A154" s="7" t="s">
        <v>16</v>
      </c>
      <c r="B154" s="17">
        <v>5</v>
      </c>
      <c r="C154" s="39">
        <v>4783.68</v>
      </c>
      <c r="D154" s="23">
        <v>17</v>
      </c>
      <c r="E154" s="39">
        <v>10368.74</v>
      </c>
      <c r="K154" s="38"/>
    </row>
    <row r="155" spans="1:11">
      <c r="A155" s="7" t="s">
        <v>17</v>
      </c>
      <c r="B155" s="18">
        <v>72</v>
      </c>
      <c r="C155" s="35">
        <v>22073.59</v>
      </c>
      <c r="D155" s="24">
        <v>61</v>
      </c>
      <c r="E155" s="35">
        <v>23987.040000000001</v>
      </c>
      <c r="K155" s="38"/>
    </row>
    <row r="156" spans="1:11">
      <c r="A156" s="42" t="s">
        <v>18</v>
      </c>
      <c r="B156" s="45">
        <f>SUM(B157:B160)</f>
        <v>576</v>
      </c>
      <c r="C156" s="43">
        <f>SUM(C157:C160)</f>
        <v>86262.679999999978</v>
      </c>
      <c r="D156" s="45">
        <f>SUM(D157:D160)</f>
        <v>444</v>
      </c>
      <c r="E156" s="43">
        <f>SUM(E157:E160)</f>
        <v>74742.26999999999</v>
      </c>
      <c r="K156" s="38"/>
    </row>
    <row r="157" spans="1:11">
      <c r="A157" s="7" t="s">
        <v>14</v>
      </c>
      <c r="B157" s="17">
        <v>519</v>
      </c>
      <c r="C157" s="35">
        <v>72149.679999999993</v>
      </c>
      <c r="D157" s="23">
        <v>403</v>
      </c>
      <c r="E157" s="35">
        <v>56382.76</v>
      </c>
      <c r="K157" s="38"/>
    </row>
    <row r="158" spans="1:11">
      <c r="A158" s="7" t="s">
        <v>15</v>
      </c>
      <c r="B158" s="17">
        <v>11</v>
      </c>
      <c r="C158" s="35">
        <v>2306.23</v>
      </c>
      <c r="D158" s="23">
        <v>9</v>
      </c>
      <c r="E158" s="35">
        <v>5506.17</v>
      </c>
      <c r="K158" s="38"/>
    </row>
    <row r="159" spans="1:11">
      <c r="A159" s="7" t="s">
        <v>16</v>
      </c>
      <c r="B159" s="17">
        <v>2</v>
      </c>
      <c r="C159" s="35">
        <v>1619.12</v>
      </c>
      <c r="D159" s="23">
        <v>1</v>
      </c>
      <c r="E159" s="35">
        <v>101.52</v>
      </c>
      <c r="K159" s="38"/>
    </row>
    <row r="160" spans="1:11">
      <c r="A160" s="7" t="s">
        <v>17</v>
      </c>
      <c r="B160" s="18">
        <v>44</v>
      </c>
      <c r="C160" s="35">
        <v>10187.65</v>
      </c>
      <c r="D160" s="24">
        <v>31</v>
      </c>
      <c r="E160" s="35">
        <v>12751.82</v>
      </c>
      <c r="K160" s="38"/>
    </row>
    <row r="161" spans="1:11">
      <c r="A161" s="42" t="s">
        <v>19</v>
      </c>
      <c r="B161" s="45">
        <f>SUM(B162:B165)</f>
        <v>172</v>
      </c>
      <c r="C161" s="43">
        <f>SUM(C162:C165)</f>
        <v>35087.979999999996</v>
      </c>
      <c r="D161" s="45">
        <f>SUM(D162:D165)</f>
        <v>194</v>
      </c>
      <c r="E161" s="43">
        <f>SUM(E162:E165)</f>
        <v>40046.76</v>
      </c>
      <c r="K161" s="38"/>
    </row>
    <row r="162" spans="1:11">
      <c r="A162" s="7" t="s">
        <v>14</v>
      </c>
      <c r="B162" s="18">
        <v>146</v>
      </c>
      <c r="C162" s="35">
        <v>20040.96</v>
      </c>
      <c r="D162" s="24">
        <v>156</v>
      </c>
      <c r="E162" s="35">
        <v>20535.32</v>
      </c>
      <c r="K162" s="38"/>
    </row>
    <row r="163" spans="1:11">
      <c r="A163" s="7" t="s">
        <v>15</v>
      </c>
      <c r="B163" s="18">
        <v>2</v>
      </c>
      <c r="C163" s="35">
        <v>493.55</v>
      </c>
      <c r="D163" s="24">
        <v>1</v>
      </c>
      <c r="E163" s="35">
        <v>323.81</v>
      </c>
      <c r="K163" s="38"/>
    </row>
    <row r="164" spans="1:11">
      <c r="A164" s="7" t="s">
        <v>16</v>
      </c>
      <c r="B164" s="18">
        <v>2</v>
      </c>
      <c r="C164" s="35">
        <v>3018.12</v>
      </c>
      <c r="D164" s="24">
        <v>15</v>
      </c>
      <c r="E164" s="35">
        <v>10244.18</v>
      </c>
      <c r="K164" s="38"/>
    </row>
    <row r="165" spans="1:11">
      <c r="A165" s="7" t="s">
        <v>17</v>
      </c>
      <c r="B165" s="18">
        <v>22</v>
      </c>
      <c r="C165" s="35">
        <v>11535.35</v>
      </c>
      <c r="D165" s="24">
        <v>22</v>
      </c>
      <c r="E165" s="35">
        <v>8943.4500000000007</v>
      </c>
      <c r="K165" s="38"/>
    </row>
    <row r="166" spans="1:11" ht="27">
      <c r="A166" s="46" t="s">
        <v>31</v>
      </c>
      <c r="B166" s="45">
        <f>SUM(B167:B170)</f>
        <v>47</v>
      </c>
      <c r="C166" s="43">
        <f>SUM(C167:C170)</f>
        <v>5855.0599999999995</v>
      </c>
      <c r="D166" s="45">
        <f>SUM(D167:D170)</f>
        <v>51</v>
      </c>
      <c r="E166" s="43">
        <f>SUM(E167:E170)</f>
        <v>7203.6200000000008</v>
      </c>
      <c r="K166" s="38"/>
    </row>
    <row r="167" spans="1:11">
      <c r="A167" s="7" t="s">
        <v>14</v>
      </c>
      <c r="B167" s="18">
        <v>40</v>
      </c>
      <c r="C167" s="35">
        <v>5358.03</v>
      </c>
      <c r="D167" s="24">
        <v>41</v>
      </c>
      <c r="E167" s="35">
        <v>4817.8500000000004</v>
      </c>
      <c r="K167" s="38"/>
    </row>
    <row r="168" spans="1:11">
      <c r="A168" s="7" t="s">
        <v>15</v>
      </c>
      <c r="B168" s="18">
        <v>0</v>
      </c>
      <c r="C168" s="35">
        <v>0</v>
      </c>
      <c r="D168" s="24">
        <v>1</v>
      </c>
      <c r="E168" s="35">
        <v>120.96</v>
      </c>
      <c r="K168" s="38"/>
    </row>
    <row r="169" spans="1:11">
      <c r="A169" s="7" t="s">
        <v>16</v>
      </c>
      <c r="B169" s="18">
        <v>1</v>
      </c>
      <c r="C169" s="35">
        <v>146.44</v>
      </c>
      <c r="D169" s="24">
        <v>1</v>
      </c>
      <c r="E169" s="35">
        <v>23.04</v>
      </c>
      <c r="K169" s="38"/>
    </row>
    <row r="170" spans="1:11">
      <c r="A170" s="9" t="s">
        <v>17</v>
      </c>
      <c r="B170" s="21">
        <v>6</v>
      </c>
      <c r="C170" s="41">
        <v>350.59</v>
      </c>
      <c r="D170" s="25">
        <v>8</v>
      </c>
      <c r="E170" s="41">
        <v>2241.77</v>
      </c>
      <c r="K170" s="38"/>
    </row>
    <row r="171" spans="1:11" ht="27">
      <c r="A171" s="26" t="s">
        <v>42</v>
      </c>
    </row>
  </sheetData>
  <mergeCells count="37">
    <mergeCell ref="H121:I121"/>
    <mergeCell ref="A147:A149"/>
    <mergeCell ref="D147:E147"/>
    <mergeCell ref="A64:A65"/>
    <mergeCell ref="F4:G4"/>
    <mergeCell ref="H96:I96"/>
    <mergeCell ref="B122:C122"/>
    <mergeCell ref="D122:E122"/>
    <mergeCell ref="F122:G122"/>
    <mergeCell ref="H122:I122"/>
    <mergeCell ref="H95:I95"/>
    <mergeCell ref="B147:C147"/>
    <mergeCell ref="B148:C148"/>
    <mergeCell ref="D148:E148"/>
    <mergeCell ref="B34:C34"/>
    <mergeCell ref="D34:E34"/>
    <mergeCell ref="A34:A35"/>
    <mergeCell ref="F34:G34"/>
    <mergeCell ref="F121:G121"/>
    <mergeCell ref="A4:A5"/>
    <mergeCell ref="F64:G64"/>
    <mergeCell ref="F96:G96"/>
    <mergeCell ref="A95:A97"/>
    <mergeCell ref="B95:C95"/>
    <mergeCell ref="D95:E95"/>
    <mergeCell ref="F95:G95"/>
    <mergeCell ref="A121:A123"/>
    <mergeCell ref="B121:C121"/>
    <mergeCell ref="B96:C96"/>
    <mergeCell ref="D121:E121"/>
    <mergeCell ref="H34:I34"/>
    <mergeCell ref="H4:I4"/>
    <mergeCell ref="D96:E96"/>
    <mergeCell ref="D4:E4"/>
    <mergeCell ref="B4:C4"/>
    <mergeCell ref="D64:E64"/>
    <mergeCell ref="B64:C64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3" manualBreakCount="3">
    <brk id="62" max="16383" man="1"/>
    <brk id="94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新築状況</vt:lpstr>
      <vt:lpstr>新築状況!Print_Titles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2017-12-08T00:34:05Z</cp:lastPrinted>
  <dcterms:created xsi:type="dcterms:W3CDTF">2015-07-03T01:50:09Z</dcterms:created>
  <dcterms:modified xsi:type="dcterms:W3CDTF">2017-12-08T00:34:09Z</dcterms:modified>
</cp:coreProperties>
</file>