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70"/>
  </bookViews>
  <sheets>
    <sheet name="休日急患_こども夜間診療" sheetId="4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K41" i="4" l="1"/>
  <c r="H41" i="4"/>
  <c r="G41" i="4"/>
  <c r="F41" i="4"/>
  <c r="K19" i="4"/>
  <c r="H19" i="4"/>
  <c r="G19" i="4"/>
  <c r="F19" i="4"/>
  <c r="K42" i="4" l="1"/>
  <c r="F42" i="4"/>
  <c r="G42" i="4" s="1"/>
  <c r="H42" i="4" s="1"/>
  <c r="K20" i="4"/>
  <c r="F20" i="4"/>
  <c r="G20" i="4" s="1"/>
  <c r="H20" i="4" s="1"/>
  <c r="K40" i="4" l="1"/>
  <c r="F40" i="4"/>
  <c r="G40" i="4" s="1"/>
  <c r="H40" i="4" s="1"/>
  <c r="K18" i="4"/>
  <c r="F18" i="4"/>
  <c r="G18" i="4" s="1"/>
  <c r="H18" i="4" s="1"/>
  <c r="K38" i="4" l="1"/>
  <c r="F38" i="4"/>
  <c r="G38" i="4" s="1"/>
  <c r="H38" i="4" s="1"/>
  <c r="K17" i="4"/>
  <c r="F17" i="4"/>
  <c r="G17" i="4" s="1"/>
  <c r="H17" i="4" s="1"/>
  <c r="K39" i="4" l="1"/>
  <c r="K37" i="4" l="1"/>
  <c r="F37" i="4"/>
  <c r="G37" i="4" s="1"/>
  <c r="H37" i="4" s="1"/>
  <c r="K15" i="4"/>
  <c r="F15" i="4"/>
  <c r="G15" i="4" s="1"/>
  <c r="H15" i="4" s="1"/>
  <c r="F39" i="4" l="1"/>
  <c r="G39" i="4" s="1"/>
  <c r="H39" i="4" s="1"/>
  <c r="K36" i="4"/>
  <c r="F36" i="4"/>
  <c r="G36" i="4" s="1"/>
  <c r="H36" i="4" s="1"/>
  <c r="K35" i="4"/>
  <c r="F35" i="4"/>
  <c r="G35" i="4" s="1"/>
  <c r="H35" i="4" s="1"/>
  <c r="K34" i="4"/>
  <c r="F34" i="4"/>
  <c r="G34" i="4" s="1"/>
  <c r="H34" i="4" s="1"/>
  <c r="K33" i="4"/>
  <c r="F33" i="4"/>
  <c r="G33" i="4" s="1"/>
  <c r="H33" i="4" s="1"/>
  <c r="K32" i="4"/>
  <c r="F32" i="4"/>
  <c r="G32" i="4" s="1"/>
  <c r="H32" i="4" s="1"/>
  <c r="K31" i="4"/>
  <c r="F31" i="4"/>
  <c r="G31" i="4" s="1"/>
  <c r="H31" i="4" s="1"/>
  <c r="K30" i="4"/>
  <c r="F30" i="4"/>
  <c r="G30" i="4" s="1"/>
  <c r="H30" i="4" s="1"/>
  <c r="K29" i="4"/>
  <c r="F29" i="4"/>
  <c r="G29" i="4" s="1"/>
  <c r="H29" i="4" s="1"/>
  <c r="K28" i="4"/>
  <c r="F28" i="4"/>
  <c r="G28" i="4" s="1"/>
  <c r="H28" i="4" s="1"/>
  <c r="K6" i="4"/>
  <c r="K7" i="4"/>
  <c r="K8" i="4"/>
  <c r="K9" i="4"/>
  <c r="K10" i="4"/>
  <c r="K11" i="4"/>
  <c r="K12" i="4"/>
  <c r="K13" i="4"/>
  <c r="K14" i="4"/>
  <c r="K16" i="4"/>
  <c r="K5" i="4"/>
  <c r="F16" i="4"/>
  <c r="G16" i="4" s="1"/>
  <c r="H16" i="4" s="1"/>
  <c r="F6" i="4"/>
  <c r="G6" i="4" s="1"/>
  <c r="H6" i="4" s="1"/>
  <c r="F7" i="4"/>
  <c r="G7" i="4" s="1"/>
  <c r="H7" i="4" s="1"/>
  <c r="F8" i="4"/>
  <c r="G8" i="4" s="1"/>
  <c r="H8" i="4" s="1"/>
  <c r="F9" i="4"/>
  <c r="G9" i="4" s="1"/>
  <c r="H9" i="4" s="1"/>
  <c r="F10" i="4"/>
  <c r="G10" i="4" s="1"/>
  <c r="H10" i="4" s="1"/>
  <c r="F11" i="4"/>
  <c r="G11" i="4" s="1"/>
  <c r="H11" i="4" s="1"/>
  <c r="F12" i="4"/>
  <c r="G12" i="4" s="1"/>
  <c r="H12" i="4" s="1"/>
  <c r="F13" i="4"/>
  <c r="G13" i="4" s="1"/>
  <c r="H13" i="4" s="1"/>
  <c r="F14" i="4"/>
  <c r="G14" i="4" s="1"/>
  <c r="H14" i="4" s="1"/>
  <c r="F5" i="4" l="1"/>
  <c r="G5" i="4" s="1"/>
  <c r="H5" i="4" s="1"/>
</calcChain>
</file>

<file path=xl/sharedStrings.xml><?xml version="1.0" encoding="utf-8"?>
<sst xmlns="http://schemas.openxmlformats.org/spreadsheetml/2006/main" count="32" uniqueCount="12">
  <si>
    <t>年度</t>
    <phoneticPr fontId="1"/>
  </si>
  <si>
    <t>平成</t>
  </si>
  <si>
    <t>計</t>
    <rPh sb="0" eb="1">
      <t>ケイ</t>
    </rPh>
    <phoneticPr fontId="1"/>
  </si>
  <si>
    <t>休日急患診療所利用状況</t>
    <rPh sb="0" eb="2">
      <t>キュウジツ</t>
    </rPh>
    <rPh sb="2" eb="4">
      <t>キュウカン</t>
    </rPh>
    <rPh sb="4" eb="7">
      <t>シンリョウジョ</t>
    </rPh>
    <rPh sb="7" eb="9">
      <t>リヨウ</t>
    </rPh>
    <rPh sb="9" eb="11">
      <t>ジョウキョウ</t>
    </rPh>
    <phoneticPr fontId="1"/>
  </si>
  <si>
    <t>開設日数</t>
    <rPh sb="0" eb="1">
      <t>ヒラ</t>
    </rPh>
    <rPh sb="2" eb="4">
      <t>ニッスウ</t>
    </rPh>
    <phoneticPr fontId="1"/>
  </si>
  <si>
    <t>市内</t>
    <rPh sb="0" eb="2">
      <t>シナイ</t>
    </rPh>
    <phoneticPr fontId="1"/>
  </si>
  <si>
    <t>市外</t>
    <rPh sb="0" eb="2">
      <t>シガイ</t>
    </rPh>
    <phoneticPr fontId="1"/>
  </si>
  <si>
    <t>利用患者数（人）</t>
    <rPh sb="0" eb="2">
      <t>リヨウ</t>
    </rPh>
    <rPh sb="2" eb="5">
      <t>カンジャスウ</t>
    </rPh>
    <rPh sb="6" eb="7">
      <t>ニン</t>
    </rPh>
    <phoneticPr fontId="1"/>
  </si>
  <si>
    <t>割合（％）</t>
    <rPh sb="0" eb="2">
      <t>ワリアイ</t>
    </rPh>
    <phoneticPr fontId="1"/>
  </si>
  <si>
    <t>１日平均利用患者数（人）</t>
    <rPh sb="1" eb="2">
      <t>ニチ</t>
    </rPh>
    <rPh sb="2" eb="4">
      <t>ヘイキン</t>
    </rPh>
    <rPh sb="4" eb="6">
      <t>リヨウ</t>
    </rPh>
    <rPh sb="6" eb="9">
      <t>カンジャスウ</t>
    </rPh>
    <rPh sb="10" eb="11">
      <t>ニン</t>
    </rPh>
    <phoneticPr fontId="1"/>
  </si>
  <si>
    <t>保健センター調</t>
    <rPh sb="0" eb="2">
      <t>ホケン</t>
    </rPh>
    <phoneticPr fontId="1"/>
  </si>
  <si>
    <t>こども夜間診療所利用状況</t>
    <rPh sb="3" eb="5">
      <t>ヤカン</t>
    </rPh>
    <rPh sb="5" eb="8">
      <t>シンリョウジョ</t>
    </rPh>
    <rPh sb="8" eb="10">
      <t>リヨウ</t>
    </rPh>
    <rPh sb="10" eb="1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</si>
</sst>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right" vertical="center" wrapText="1" indent="1"/>
    </xf>
    <xf numFmtId="3" fontId="2" fillId="0" borderId="0" xfId="0" applyNumberFormat="1" applyFont="1" applyBorder="1" applyAlignment="1">
      <alignment horizontal="right" vertical="center" wrapText="1" indent="1"/>
    </xf>
    <xf numFmtId="0" fontId="2" fillId="0" borderId="0" xfId="0" applyFont="1" applyBorder="1" applyAlignment="1">
      <alignment horizontal="right" vertical="center" wrapText="1" indent="1"/>
    </xf>
    <xf numFmtId="0" fontId="3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right" indent="1"/>
    </xf>
    <xf numFmtId="0" fontId="2" fillId="0" borderId="6" xfId="0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indent="1"/>
    </xf>
    <xf numFmtId="0" fontId="2" fillId="0" borderId="5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/>
    </xf>
    <xf numFmtId="0" fontId="2" fillId="0" borderId="2" xfId="0" applyFont="1" applyBorder="1" applyAlignment="1">
      <alignment horizontal="right" vertical="center" wrapText="1" indent="1"/>
    </xf>
    <xf numFmtId="176" fontId="2" fillId="0" borderId="8" xfId="0" applyNumberFormat="1" applyFont="1" applyBorder="1" applyAlignment="1">
      <alignment horizontal="right" vertical="center" wrapText="1" indent="1"/>
    </xf>
    <xf numFmtId="0" fontId="2" fillId="0" borderId="7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2" fillId="0" borderId="6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 wrapText="1"/>
    </xf>
    <xf numFmtId="3" fontId="2" fillId="0" borderId="8" xfId="0" applyNumberFormat="1" applyFont="1" applyFill="1" applyBorder="1" applyAlignment="1">
      <alignment horizontal="right" vertical="center" wrapText="1" indent="1"/>
    </xf>
    <xf numFmtId="176" fontId="2" fillId="0" borderId="8" xfId="0" applyNumberFormat="1" applyFont="1" applyFill="1" applyBorder="1" applyAlignment="1">
      <alignment horizontal="right" vertical="center" wrapText="1" indent="1"/>
    </xf>
    <xf numFmtId="0" fontId="2" fillId="0" borderId="2" xfId="0" applyFont="1" applyFill="1" applyBorder="1" applyAlignment="1">
      <alignment horizontal="right" vertical="center" wrapText="1" indent="1"/>
    </xf>
    <xf numFmtId="0" fontId="2" fillId="2" borderId="2" xfId="0" applyFont="1" applyFill="1" applyBorder="1" applyAlignment="1">
      <alignment horizontal="right" vertical="center" wrapText="1" indent="1"/>
    </xf>
    <xf numFmtId="3" fontId="2" fillId="2" borderId="8" xfId="0" applyNumberFormat="1" applyFont="1" applyFill="1" applyBorder="1" applyAlignment="1">
      <alignment horizontal="right" vertical="center" wrapText="1" indent="1"/>
    </xf>
    <xf numFmtId="0" fontId="2" fillId="0" borderId="8" xfId="0" applyFont="1" applyFill="1" applyBorder="1" applyAlignment="1">
      <alignment horizontal="right" vertical="center" wrapText="1" indent="1"/>
    </xf>
    <xf numFmtId="3" fontId="2" fillId="0" borderId="9" xfId="0" applyNumberFormat="1" applyFont="1" applyFill="1" applyBorder="1" applyAlignment="1">
      <alignment horizontal="right" vertical="center" wrapText="1" indent="1"/>
    </xf>
    <xf numFmtId="176" fontId="2" fillId="0" borderId="9" xfId="0" applyNumberFormat="1" applyFont="1" applyFill="1" applyBorder="1" applyAlignment="1">
      <alignment horizontal="right" vertical="center" wrapText="1" indent="1"/>
    </xf>
    <xf numFmtId="0" fontId="2" fillId="0" borderId="3" xfId="0" applyFont="1" applyFill="1" applyBorder="1" applyAlignment="1">
      <alignment horizontal="right" vertical="center" wrapText="1" inden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Normal="100" zoomScaleSheetLayoutView="100" workbookViewId="0">
      <selection activeCell="C42" sqref="C42"/>
    </sheetView>
  </sheetViews>
  <sheetFormatPr defaultRowHeight="14.25" x14ac:dyDescent="0.15"/>
  <cols>
    <col min="1" max="1" width="6.5" style="1" customWidth="1"/>
    <col min="2" max="2" width="4.75" style="1" customWidth="1"/>
    <col min="3" max="3" width="11.875" style="1" bestFit="1" customWidth="1"/>
    <col min="4" max="11" width="12.625" style="1" customWidth="1"/>
    <col min="12" max="12" width="14.25" style="1" customWidth="1"/>
    <col min="13" max="16384" width="9" style="1"/>
  </cols>
  <sheetData>
    <row r="1" spans="1:11" ht="18.75" x14ac:dyDescent="0.2">
      <c r="A1" s="6" t="s">
        <v>3</v>
      </c>
      <c r="B1" s="6"/>
      <c r="C1" s="6"/>
    </row>
    <row r="2" spans="1:11" ht="6" customHeight="1" x14ac:dyDescent="0.2">
      <c r="A2" s="6"/>
      <c r="B2" s="6"/>
      <c r="C2" s="6"/>
    </row>
    <row r="3" spans="1:11" ht="22.5" customHeight="1" x14ac:dyDescent="0.15">
      <c r="A3" s="10"/>
      <c r="B3" s="11"/>
      <c r="C3" s="17"/>
      <c r="D3" s="14" t="s">
        <v>7</v>
      </c>
      <c r="E3" s="15"/>
      <c r="F3" s="16"/>
      <c r="G3" s="14" t="s">
        <v>8</v>
      </c>
      <c r="H3" s="15"/>
      <c r="I3" s="14" t="s">
        <v>9</v>
      </c>
      <c r="J3" s="15"/>
      <c r="K3" s="16"/>
    </row>
    <row r="4" spans="1:11" ht="22.5" customHeight="1" x14ac:dyDescent="0.15">
      <c r="A4" s="13" t="s">
        <v>0</v>
      </c>
      <c r="B4" s="12"/>
      <c r="C4" s="18" t="s">
        <v>4</v>
      </c>
      <c r="D4" s="2" t="s">
        <v>5</v>
      </c>
      <c r="E4" s="2" t="s">
        <v>6</v>
      </c>
      <c r="F4" s="2" t="s">
        <v>2</v>
      </c>
      <c r="G4" s="2" t="s">
        <v>5</v>
      </c>
      <c r="H4" s="2" t="s">
        <v>6</v>
      </c>
      <c r="I4" s="2" t="s">
        <v>5</v>
      </c>
      <c r="J4" s="2" t="s">
        <v>6</v>
      </c>
      <c r="K4" s="2" t="s">
        <v>2</v>
      </c>
    </row>
    <row r="5" spans="1:11" ht="22.5" customHeight="1" x14ac:dyDescent="0.15">
      <c r="A5" s="9" t="s">
        <v>1</v>
      </c>
      <c r="B5" s="7">
        <v>13</v>
      </c>
      <c r="C5" s="19">
        <v>71</v>
      </c>
      <c r="D5" s="3">
        <v>2955</v>
      </c>
      <c r="E5" s="3">
        <v>1251</v>
      </c>
      <c r="F5" s="3">
        <f t="shared" ref="F5:F14" si="0">SUM(D5:E5)</f>
        <v>4206</v>
      </c>
      <c r="G5" s="20">
        <f>D5/F5</f>
        <v>0.70256776034236801</v>
      </c>
      <c r="H5" s="20">
        <f>1-G5</f>
        <v>0.29743223965763199</v>
      </c>
      <c r="I5" s="3">
        <v>42</v>
      </c>
      <c r="J5" s="3">
        <v>17</v>
      </c>
      <c r="K5" s="3">
        <f>SUM(I5:J5)</f>
        <v>59</v>
      </c>
    </row>
    <row r="6" spans="1:11" ht="22.5" customHeight="1" x14ac:dyDescent="0.15">
      <c r="A6" s="9"/>
      <c r="B6" s="7">
        <v>14</v>
      </c>
      <c r="C6" s="19">
        <v>70</v>
      </c>
      <c r="D6" s="3">
        <v>3645</v>
      </c>
      <c r="E6" s="3">
        <v>1874</v>
      </c>
      <c r="F6" s="3">
        <f t="shared" si="0"/>
        <v>5519</v>
      </c>
      <c r="G6" s="20">
        <f>D6/F6</f>
        <v>0.66044573292263087</v>
      </c>
      <c r="H6" s="20">
        <f>1-G6</f>
        <v>0.33955426707736913</v>
      </c>
      <c r="I6" s="3">
        <v>52</v>
      </c>
      <c r="J6" s="3">
        <v>27</v>
      </c>
      <c r="K6" s="3">
        <f t="shared" ref="K6:K16" si="1">SUM(I6:J6)</f>
        <v>79</v>
      </c>
    </row>
    <row r="7" spans="1:11" ht="22.5" customHeight="1" x14ac:dyDescent="0.15">
      <c r="A7" s="9"/>
      <c r="B7" s="7">
        <v>15</v>
      </c>
      <c r="C7" s="19">
        <v>69</v>
      </c>
      <c r="D7" s="3">
        <v>3128</v>
      </c>
      <c r="E7" s="3">
        <v>1740</v>
      </c>
      <c r="F7" s="3">
        <f t="shared" si="0"/>
        <v>4868</v>
      </c>
      <c r="G7" s="20">
        <f t="shared" ref="G7:G16" si="2">D7/F7</f>
        <v>0.64256368118323748</v>
      </c>
      <c r="H7" s="20">
        <f t="shared" ref="H7:H16" si="3">1-G7</f>
        <v>0.35743631881676252</v>
      </c>
      <c r="I7" s="3">
        <v>45</v>
      </c>
      <c r="J7" s="3">
        <v>25</v>
      </c>
      <c r="K7" s="3">
        <f t="shared" si="1"/>
        <v>70</v>
      </c>
    </row>
    <row r="8" spans="1:11" ht="22.5" customHeight="1" x14ac:dyDescent="0.15">
      <c r="A8" s="9"/>
      <c r="B8" s="7">
        <v>16</v>
      </c>
      <c r="C8" s="19">
        <v>69</v>
      </c>
      <c r="D8" s="3">
        <v>3260</v>
      </c>
      <c r="E8" s="3">
        <v>1624</v>
      </c>
      <c r="F8" s="3">
        <f t="shared" si="0"/>
        <v>4884</v>
      </c>
      <c r="G8" s="20">
        <f t="shared" si="2"/>
        <v>0.66748566748566751</v>
      </c>
      <c r="H8" s="20">
        <f t="shared" si="3"/>
        <v>0.33251433251433249</v>
      </c>
      <c r="I8" s="3">
        <v>48</v>
      </c>
      <c r="J8" s="3">
        <v>23</v>
      </c>
      <c r="K8" s="3">
        <f t="shared" si="1"/>
        <v>71</v>
      </c>
    </row>
    <row r="9" spans="1:11" ht="22.5" customHeight="1" x14ac:dyDescent="0.15">
      <c r="A9" s="9"/>
      <c r="B9" s="7">
        <v>17</v>
      </c>
      <c r="C9" s="19">
        <v>69</v>
      </c>
      <c r="D9" s="3">
        <v>3883</v>
      </c>
      <c r="E9" s="3">
        <v>858</v>
      </c>
      <c r="F9" s="3">
        <f t="shared" si="0"/>
        <v>4741</v>
      </c>
      <c r="G9" s="20">
        <f t="shared" si="2"/>
        <v>0.81902552204176338</v>
      </c>
      <c r="H9" s="20">
        <f t="shared" si="3"/>
        <v>0.18097447795823662</v>
      </c>
      <c r="I9" s="3">
        <v>56</v>
      </c>
      <c r="J9" s="3">
        <v>13</v>
      </c>
      <c r="K9" s="3">
        <f t="shared" si="1"/>
        <v>69</v>
      </c>
    </row>
    <row r="10" spans="1:11" ht="22.5" customHeight="1" x14ac:dyDescent="0.15">
      <c r="A10" s="9"/>
      <c r="B10" s="7">
        <v>18</v>
      </c>
      <c r="C10" s="19">
        <v>69</v>
      </c>
      <c r="D10" s="3">
        <v>4200</v>
      </c>
      <c r="E10" s="3">
        <v>795</v>
      </c>
      <c r="F10" s="3">
        <f t="shared" si="0"/>
        <v>4995</v>
      </c>
      <c r="G10" s="20">
        <f t="shared" si="2"/>
        <v>0.84084084084084088</v>
      </c>
      <c r="H10" s="20">
        <f t="shared" si="3"/>
        <v>0.15915915915915912</v>
      </c>
      <c r="I10" s="3">
        <v>61</v>
      </c>
      <c r="J10" s="3">
        <v>11</v>
      </c>
      <c r="K10" s="3">
        <f t="shared" si="1"/>
        <v>72</v>
      </c>
    </row>
    <row r="11" spans="1:11" ht="22.5" customHeight="1" x14ac:dyDescent="0.15">
      <c r="A11" s="8"/>
      <c r="B11" s="7">
        <v>19</v>
      </c>
      <c r="C11" s="19">
        <v>71</v>
      </c>
      <c r="D11" s="3">
        <v>4306</v>
      </c>
      <c r="E11" s="3">
        <v>1007</v>
      </c>
      <c r="F11" s="3">
        <f t="shared" si="0"/>
        <v>5313</v>
      </c>
      <c r="G11" s="20">
        <f t="shared" si="2"/>
        <v>0.81046489742141914</v>
      </c>
      <c r="H11" s="20">
        <f t="shared" si="3"/>
        <v>0.18953510257858086</v>
      </c>
      <c r="I11" s="3">
        <v>61</v>
      </c>
      <c r="J11" s="3">
        <v>14</v>
      </c>
      <c r="K11" s="3">
        <f t="shared" si="1"/>
        <v>75</v>
      </c>
    </row>
    <row r="12" spans="1:11" ht="22.5" customHeight="1" x14ac:dyDescent="0.15">
      <c r="A12" s="8"/>
      <c r="B12" s="7">
        <v>20</v>
      </c>
      <c r="C12" s="19">
        <v>70</v>
      </c>
      <c r="D12" s="3">
        <v>3866</v>
      </c>
      <c r="E12" s="3">
        <v>846</v>
      </c>
      <c r="F12" s="3">
        <f t="shared" si="0"/>
        <v>4712</v>
      </c>
      <c r="G12" s="20">
        <f t="shared" si="2"/>
        <v>0.82045840407470294</v>
      </c>
      <c r="H12" s="20">
        <f t="shared" si="3"/>
        <v>0.17954159592529706</v>
      </c>
      <c r="I12" s="3">
        <v>55</v>
      </c>
      <c r="J12" s="3">
        <v>12</v>
      </c>
      <c r="K12" s="3">
        <f t="shared" si="1"/>
        <v>67</v>
      </c>
    </row>
    <row r="13" spans="1:11" ht="22.5" customHeight="1" x14ac:dyDescent="0.15">
      <c r="A13" s="8"/>
      <c r="B13" s="7">
        <v>21</v>
      </c>
      <c r="C13" s="19">
        <v>70</v>
      </c>
      <c r="D13" s="3">
        <v>5310</v>
      </c>
      <c r="E13" s="3">
        <v>1204</v>
      </c>
      <c r="F13" s="3">
        <f t="shared" si="0"/>
        <v>6514</v>
      </c>
      <c r="G13" s="20">
        <f t="shared" si="2"/>
        <v>0.81516733190052193</v>
      </c>
      <c r="H13" s="20">
        <f t="shared" si="3"/>
        <v>0.18483266809947807</v>
      </c>
      <c r="I13" s="3">
        <v>76</v>
      </c>
      <c r="J13" s="3">
        <v>17</v>
      </c>
      <c r="K13" s="3">
        <f t="shared" si="1"/>
        <v>93</v>
      </c>
    </row>
    <row r="14" spans="1:11" ht="22.5" customHeight="1" x14ac:dyDescent="0.15">
      <c r="A14" s="8"/>
      <c r="B14" s="7">
        <v>22</v>
      </c>
      <c r="C14" s="19">
        <v>69</v>
      </c>
      <c r="D14" s="3">
        <v>4662</v>
      </c>
      <c r="E14" s="3">
        <v>1012</v>
      </c>
      <c r="F14" s="3">
        <f t="shared" si="0"/>
        <v>5674</v>
      </c>
      <c r="G14" s="20">
        <f t="shared" si="2"/>
        <v>0.82164258019034186</v>
      </c>
      <c r="H14" s="20">
        <f t="shared" si="3"/>
        <v>0.17835741980965814</v>
      </c>
      <c r="I14" s="3">
        <v>68</v>
      </c>
      <c r="J14" s="3">
        <v>14</v>
      </c>
      <c r="K14" s="3">
        <f t="shared" si="1"/>
        <v>82</v>
      </c>
    </row>
    <row r="15" spans="1:11" s="23" customFormat="1" ht="22.5" customHeight="1" x14ac:dyDescent="0.15">
      <c r="A15" s="24"/>
      <c r="B15" s="25">
        <v>23</v>
      </c>
      <c r="C15" s="28">
        <v>69</v>
      </c>
      <c r="D15" s="26">
        <v>4243</v>
      </c>
      <c r="E15" s="26">
        <v>896</v>
      </c>
      <c r="F15" s="26">
        <f t="shared" ref="F15:F20" si="4">SUM(D15:E15)</f>
        <v>5139</v>
      </c>
      <c r="G15" s="27">
        <f t="shared" ref="G15" si="5">D15/F15</f>
        <v>0.82564701303755594</v>
      </c>
      <c r="H15" s="27">
        <f t="shared" ref="H15" si="6">1-G15</f>
        <v>0.17435298696244406</v>
      </c>
      <c r="I15" s="26">
        <v>61.5</v>
      </c>
      <c r="J15" s="26">
        <v>13</v>
      </c>
      <c r="K15" s="26">
        <f t="shared" ref="K15" si="7">SUM(I15:J15)</f>
        <v>74.5</v>
      </c>
    </row>
    <row r="16" spans="1:11" s="23" customFormat="1" ht="22.5" customHeight="1" x14ac:dyDescent="0.15">
      <c r="A16" s="24"/>
      <c r="B16" s="25">
        <v>24</v>
      </c>
      <c r="C16" s="29">
        <v>71</v>
      </c>
      <c r="D16" s="30">
        <v>4754</v>
      </c>
      <c r="E16" s="30">
        <v>1061</v>
      </c>
      <c r="F16" s="26">
        <f t="shared" si="4"/>
        <v>5815</v>
      </c>
      <c r="G16" s="27">
        <f t="shared" si="2"/>
        <v>0.81754084264832327</v>
      </c>
      <c r="H16" s="27">
        <f t="shared" si="3"/>
        <v>0.18245915735167673</v>
      </c>
      <c r="I16" s="30">
        <v>66.95</v>
      </c>
      <c r="J16" s="30">
        <v>14.94</v>
      </c>
      <c r="K16" s="26">
        <f t="shared" si="1"/>
        <v>81.89</v>
      </c>
    </row>
    <row r="17" spans="1:11" s="23" customFormat="1" ht="22.5" customHeight="1" x14ac:dyDescent="0.15">
      <c r="A17" s="24"/>
      <c r="B17" s="25">
        <v>25</v>
      </c>
      <c r="C17" s="28">
        <v>70</v>
      </c>
      <c r="D17" s="26">
        <v>4550</v>
      </c>
      <c r="E17" s="26">
        <v>1003</v>
      </c>
      <c r="F17" s="26">
        <f t="shared" si="4"/>
        <v>5553</v>
      </c>
      <c r="G17" s="27">
        <f t="shared" ref="G17" si="8">D17/F17</f>
        <v>0.81937691338015484</v>
      </c>
      <c r="H17" s="27">
        <f t="shared" ref="H17" si="9">1-G17</f>
        <v>0.18062308661984516</v>
      </c>
      <c r="I17" s="26">
        <v>65</v>
      </c>
      <c r="J17" s="26">
        <v>14.327999999999999</v>
      </c>
      <c r="K17" s="26">
        <f t="shared" ref="K17" si="10">SUM(I17:J17)</f>
        <v>79.328000000000003</v>
      </c>
    </row>
    <row r="18" spans="1:11" s="23" customFormat="1" ht="22.5" customHeight="1" x14ac:dyDescent="0.15">
      <c r="A18" s="24"/>
      <c r="B18" s="25">
        <v>26</v>
      </c>
      <c r="C18" s="28">
        <v>70</v>
      </c>
      <c r="D18" s="26">
        <v>5096</v>
      </c>
      <c r="E18" s="26">
        <v>1096</v>
      </c>
      <c r="F18" s="26">
        <f t="shared" si="4"/>
        <v>6192</v>
      </c>
      <c r="G18" s="27">
        <f t="shared" ref="G18:G20" si="11">D18/F18</f>
        <v>0.82299741602067178</v>
      </c>
      <c r="H18" s="27">
        <f t="shared" ref="H18:H20" si="12">1-G18</f>
        <v>0.17700258397932822</v>
      </c>
      <c r="I18" s="26">
        <v>73</v>
      </c>
      <c r="J18" s="26">
        <v>16</v>
      </c>
      <c r="K18" s="26">
        <f t="shared" ref="K18:K20" si="13">SUM(I18:J18)</f>
        <v>89</v>
      </c>
    </row>
    <row r="19" spans="1:11" s="23" customFormat="1" ht="22.5" customHeight="1" x14ac:dyDescent="0.15">
      <c r="A19" s="24"/>
      <c r="B19" s="25">
        <v>27</v>
      </c>
      <c r="C19" s="28">
        <v>70</v>
      </c>
      <c r="D19" s="26">
        <v>4180</v>
      </c>
      <c r="E19" s="26">
        <v>1034</v>
      </c>
      <c r="F19" s="26">
        <f t="shared" si="4"/>
        <v>5214</v>
      </c>
      <c r="G19" s="27">
        <f t="shared" si="11"/>
        <v>0.80168776371308015</v>
      </c>
      <c r="H19" s="27">
        <f t="shared" si="12"/>
        <v>0.19831223628691985</v>
      </c>
      <c r="I19" s="26">
        <v>60</v>
      </c>
      <c r="J19" s="26">
        <v>15</v>
      </c>
      <c r="K19" s="26">
        <f t="shared" si="13"/>
        <v>75</v>
      </c>
    </row>
    <row r="20" spans="1:11" s="23" customFormat="1" ht="22.5" customHeight="1" x14ac:dyDescent="0.15">
      <c r="A20" s="21"/>
      <c r="B20" s="22">
        <v>28</v>
      </c>
      <c r="C20" s="34">
        <v>70</v>
      </c>
      <c r="D20" s="32">
        <v>4719</v>
      </c>
      <c r="E20" s="32">
        <v>1193</v>
      </c>
      <c r="F20" s="32">
        <f t="shared" si="4"/>
        <v>5912</v>
      </c>
      <c r="G20" s="33">
        <f t="shared" si="11"/>
        <v>0.79820703653585923</v>
      </c>
      <c r="H20" s="33">
        <f t="shared" si="12"/>
        <v>0.20179296346414077</v>
      </c>
      <c r="I20" s="32">
        <v>67</v>
      </c>
      <c r="J20" s="32">
        <v>17</v>
      </c>
      <c r="K20" s="32">
        <f t="shared" si="13"/>
        <v>84</v>
      </c>
    </row>
    <row r="21" spans="1:11" ht="6" customHeight="1" x14ac:dyDescent="0.15">
      <c r="A21" s="5"/>
      <c r="B21" s="5"/>
      <c r="C21" s="5"/>
      <c r="D21" s="4"/>
      <c r="E21" s="4"/>
      <c r="F21" s="4"/>
      <c r="G21" s="4"/>
      <c r="H21" s="4"/>
      <c r="I21" s="4"/>
      <c r="J21" s="4"/>
      <c r="K21" s="4"/>
    </row>
    <row r="22" spans="1:11" ht="14.25" customHeight="1" x14ac:dyDescent="0.15">
      <c r="A22" s="1" t="s">
        <v>10</v>
      </c>
    </row>
    <row r="23" spans="1:11" ht="30" customHeight="1" x14ac:dyDescent="0.15"/>
    <row r="24" spans="1:11" ht="18.75" x14ac:dyDescent="0.2">
      <c r="A24" s="6" t="s">
        <v>11</v>
      </c>
      <c r="B24" s="6"/>
      <c r="C24" s="6"/>
    </row>
    <row r="25" spans="1:11" ht="6" customHeight="1" x14ac:dyDescent="0.2">
      <c r="A25" s="6"/>
      <c r="B25" s="6"/>
      <c r="C25" s="6"/>
    </row>
    <row r="26" spans="1:11" ht="22.5" customHeight="1" x14ac:dyDescent="0.15">
      <c r="A26" s="10"/>
      <c r="B26" s="11"/>
      <c r="C26" s="17"/>
      <c r="D26" s="14" t="s">
        <v>7</v>
      </c>
      <c r="E26" s="15"/>
      <c r="F26" s="16"/>
      <c r="G26" s="14" t="s">
        <v>8</v>
      </c>
      <c r="H26" s="15"/>
      <c r="I26" s="14" t="s">
        <v>9</v>
      </c>
      <c r="J26" s="15"/>
      <c r="K26" s="16"/>
    </row>
    <row r="27" spans="1:11" ht="22.5" customHeight="1" x14ac:dyDescent="0.15">
      <c r="A27" s="13" t="s">
        <v>0</v>
      </c>
      <c r="B27" s="12"/>
      <c r="C27" s="18" t="s">
        <v>4</v>
      </c>
      <c r="D27" s="2" t="s">
        <v>5</v>
      </c>
      <c r="E27" s="2" t="s">
        <v>6</v>
      </c>
      <c r="F27" s="2" t="s">
        <v>2</v>
      </c>
      <c r="G27" s="2" t="s">
        <v>5</v>
      </c>
      <c r="H27" s="2" t="s">
        <v>6</v>
      </c>
      <c r="I27" s="2" t="s">
        <v>5</v>
      </c>
      <c r="J27" s="2" t="s">
        <v>6</v>
      </c>
      <c r="K27" s="2" t="s">
        <v>2</v>
      </c>
    </row>
    <row r="28" spans="1:11" ht="22.5" customHeight="1" x14ac:dyDescent="0.15">
      <c r="A28" s="9" t="s">
        <v>1</v>
      </c>
      <c r="B28" s="7">
        <v>14</v>
      </c>
      <c r="C28" s="19">
        <v>119</v>
      </c>
      <c r="D28" s="3">
        <v>1006</v>
      </c>
      <c r="E28" s="3">
        <v>482</v>
      </c>
      <c r="F28" s="3">
        <f t="shared" ref="F28:F36" si="14">SUM(D28:E28)</f>
        <v>1488</v>
      </c>
      <c r="G28" s="20">
        <f>D28/F28</f>
        <v>0.67607526881720426</v>
      </c>
      <c r="H28" s="20">
        <f>1-G28</f>
        <v>0.32392473118279574</v>
      </c>
      <c r="I28" s="3">
        <v>8</v>
      </c>
      <c r="J28" s="3">
        <v>5</v>
      </c>
      <c r="K28" s="3">
        <f t="shared" ref="K28:K36" si="15">SUM(I28:J28)</f>
        <v>13</v>
      </c>
    </row>
    <row r="29" spans="1:11" ht="22.5" customHeight="1" x14ac:dyDescent="0.15">
      <c r="A29" s="9"/>
      <c r="B29" s="7">
        <v>15</v>
      </c>
      <c r="C29" s="19">
        <v>118</v>
      </c>
      <c r="D29" s="3">
        <v>1053</v>
      </c>
      <c r="E29" s="3">
        <v>515</v>
      </c>
      <c r="F29" s="3">
        <f t="shared" si="14"/>
        <v>1568</v>
      </c>
      <c r="G29" s="20">
        <f t="shared" ref="G29:G39" si="16">D29/F29</f>
        <v>0.67155612244897955</v>
      </c>
      <c r="H29" s="20">
        <f t="shared" ref="H29:H39" si="17">1-G29</f>
        <v>0.32844387755102045</v>
      </c>
      <c r="I29" s="3">
        <v>8</v>
      </c>
      <c r="J29" s="3">
        <v>4</v>
      </c>
      <c r="K29" s="3">
        <f t="shared" si="15"/>
        <v>12</v>
      </c>
    </row>
    <row r="30" spans="1:11" ht="22.5" customHeight="1" x14ac:dyDescent="0.15">
      <c r="A30" s="9"/>
      <c r="B30" s="7">
        <v>16</v>
      </c>
      <c r="C30" s="19">
        <v>120</v>
      </c>
      <c r="D30" s="3">
        <v>1051</v>
      </c>
      <c r="E30" s="3">
        <v>556</v>
      </c>
      <c r="F30" s="3">
        <f t="shared" si="14"/>
        <v>1607</v>
      </c>
      <c r="G30" s="20">
        <f t="shared" si="16"/>
        <v>0.65401369010578714</v>
      </c>
      <c r="H30" s="20">
        <f t="shared" si="17"/>
        <v>0.34598630989421286</v>
      </c>
      <c r="I30" s="3">
        <v>8</v>
      </c>
      <c r="J30" s="3">
        <v>5</v>
      </c>
      <c r="K30" s="3">
        <f t="shared" si="15"/>
        <v>13</v>
      </c>
    </row>
    <row r="31" spans="1:11" ht="22.5" customHeight="1" x14ac:dyDescent="0.15">
      <c r="A31" s="9"/>
      <c r="B31" s="7">
        <v>17</v>
      </c>
      <c r="C31" s="19">
        <v>119</v>
      </c>
      <c r="D31" s="3">
        <v>1226</v>
      </c>
      <c r="E31" s="3">
        <v>285</v>
      </c>
      <c r="F31" s="3">
        <f t="shared" si="14"/>
        <v>1511</v>
      </c>
      <c r="G31" s="20">
        <f t="shared" si="16"/>
        <v>0.81138318994043679</v>
      </c>
      <c r="H31" s="20">
        <f t="shared" si="17"/>
        <v>0.18861681005956321</v>
      </c>
      <c r="I31" s="3">
        <v>10</v>
      </c>
      <c r="J31" s="3">
        <v>3</v>
      </c>
      <c r="K31" s="3">
        <f t="shared" si="15"/>
        <v>13</v>
      </c>
    </row>
    <row r="32" spans="1:11" ht="22.5" customHeight="1" x14ac:dyDescent="0.15">
      <c r="A32" s="9"/>
      <c r="B32" s="7">
        <v>18</v>
      </c>
      <c r="C32" s="19">
        <v>119</v>
      </c>
      <c r="D32" s="3">
        <v>1413</v>
      </c>
      <c r="E32" s="3">
        <v>343</v>
      </c>
      <c r="F32" s="3">
        <f t="shared" si="14"/>
        <v>1756</v>
      </c>
      <c r="G32" s="20">
        <f t="shared" si="16"/>
        <v>0.8046697038724373</v>
      </c>
      <c r="H32" s="20">
        <f t="shared" si="17"/>
        <v>0.1953302961275627</v>
      </c>
      <c r="I32" s="3">
        <v>12</v>
      </c>
      <c r="J32" s="3">
        <v>3</v>
      </c>
      <c r="K32" s="3">
        <f t="shared" si="15"/>
        <v>15</v>
      </c>
    </row>
    <row r="33" spans="1:11" ht="22.5" customHeight="1" x14ac:dyDescent="0.15">
      <c r="A33" s="8"/>
      <c r="B33" s="7">
        <v>19</v>
      </c>
      <c r="C33" s="19">
        <v>121</v>
      </c>
      <c r="D33" s="3">
        <v>1335</v>
      </c>
      <c r="E33" s="3">
        <v>314</v>
      </c>
      <c r="F33" s="3">
        <f t="shared" si="14"/>
        <v>1649</v>
      </c>
      <c r="G33" s="20">
        <f t="shared" si="16"/>
        <v>0.80958156458459674</v>
      </c>
      <c r="H33" s="20">
        <f t="shared" si="17"/>
        <v>0.19041843541540326</v>
      </c>
      <c r="I33" s="3">
        <v>11</v>
      </c>
      <c r="J33" s="3">
        <v>3</v>
      </c>
      <c r="K33" s="3">
        <f t="shared" si="15"/>
        <v>14</v>
      </c>
    </row>
    <row r="34" spans="1:11" ht="22.5" customHeight="1" x14ac:dyDescent="0.15">
      <c r="A34" s="8"/>
      <c r="B34" s="7">
        <v>20</v>
      </c>
      <c r="C34" s="19">
        <v>120</v>
      </c>
      <c r="D34" s="3">
        <v>1219</v>
      </c>
      <c r="E34" s="3">
        <v>263</v>
      </c>
      <c r="F34" s="3">
        <f t="shared" si="14"/>
        <v>1482</v>
      </c>
      <c r="G34" s="20">
        <f t="shared" si="16"/>
        <v>0.82253711201079627</v>
      </c>
      <c r="H34" s="20">
        <f t="shared" si="17"/>
        <v>0.17746288798920373</v>
      </c>
      <c r="I34" s="3">
        <v>10</v>
      </c>
      <c r="J34" s="3">
        <v>2</v>
      </c>
      <c r="K34" s="3">
        <f t="shared" si="15"/>
        <v>12</v>
      </c>
    </row>
    <row r="35" spans="1:11" ht="22.5" customHeight="1" x14ac:dyDescent="0.15">
      <c r="A35" s="8"/>
      <c r="B35" s="7">
        <v>21</v>
      </c>
      <c r="C35" s="19">
        <v>121</v>
      </c>
      <c r="D35" s="3">
        <v>1869</v>
      </c>
      <c r="E35" s="3">
        <v>443</v>
      </c>
      <c r="F35" s="3">
        <f t="shared" si="14"/>
        <v>2312</v>
      </c>
      <c r="G35" s="20">
        <f t="shared" si="16"/>
        <v>0.80839100346020765</v>
      </c>
      <c r="H35" s="20">
        <f t="shared" si="17"/>
        <v>0.19160899653979235</v>
      </c>
      <c r="I35" s="3">
        <v>15</v>
      </c>
      <c r="J35" s="3">
        <v>4</v>
      </c>
      <c r="K35" s="3">
        <f t="shared" si="15"/>
        <v>19</v>
      </c>
    </row>
    <row r="36" spans="1:11" ht="22.5" customHeight="1" x14ac:dyDescent="0.15">
      <c r="A36" s="8"/>
      <c r="B36" s="7">
        <v>22</v>
      </c>
      <c r="C36" s="19">
        <v>120</v>
      </c>
      <c r="D36" s="3">
        <v>1563</v>
      </c>
      <c r="E36" s="3">
        <v>359</v>
      </c>
      <c r="F36" s="3">
        <f t="shared" si="14"/>
        <v>1922</v>
      </c>
      <c r="G36" s="20">
        <f t="shared" si="16"/>
        <v>0.8132154006243496</v>
      </c>
      <c r="H36" s="20">
        <f t="shared" si="17"/>
        <v>0.1867845993756504</v>
      </c>
      <c r="I36" s="26">
        <v>13</v>
      </c>
      <c r="J36" s="26">
        <v>3</v>
      </c>
      <c r="K36" s="3">
        <f t="shared" si="15"/>
        <v>16</v>
      </c>
    </row>
    <row r="37" spans="1:11" s="23" customFormat="1" ht="22.5" customHeight="1" x14ac:dyDescent="0.15">
      <c r="A37" s="24"/>
      <c r="B37" s="25">
        <v>23</v>
      </c>
      <c r="C37" s="28">
        <v>120</v>
      </c>
      <c r="D37" s="26">
        <v>1380</v>
      </c>
      <c r="E37" s="26">
        <v>293</v>
      </c>
      <c r="F37" s="26">
        <f t="shared" ref="F37:F42" si="18">SUM(D37:E37)</f>
        <v>1673</v>
      </c>
      <c r="G37" s="27">
        <f t="shared" ref="G37:G38" si="19">D37/F37</f>
        <v>0.82486551105797967</v>
      </c>
      <c r="H37" s="27">
        <f t="shared" ref="H37:H38" si="20">1-G37</f>
        <v>0.17513448894202033</v>
      </c>
      <c r="I37" s="26">
        <v>11.5</v>
      </c>
      <c r="J37" s="26">
        <v>2.4</v>
      </c>
      <c r="K37" s="26">
        <f t="shared" ref="K37" si="21">SUM(I37:J37)</f>
        <v>13.9</v>
      </c>
    </row>
    <row r="38" spans="1:11" s="23" customFormat="1" ht="22.5" customHeight="1" x14ac:dyDescent="0.15">
      <c r="A38" s="24"/>
      <c r="B38" s="25">
        <v>24</v>
      </c>
      <c r="C38" s="31">
        <v>120</v>
      </c>
      <c r="D38" s="26">
        <v>1503</v>
      </c>
      <c r="E38" s="26">
        <v>319</v>
      </c>
      <c r="F38" s="26">
        <f t="shared" si="18"/>
        <v>1822</v>
      </c>
      <c r="G38" s="27">
        <f t="shared" si="19"/>
        <v>0.8249176728869374</v>
      </c>
      <c r="H38" s="27">
        <f t="shared" si="20"/>
        <v>0.1750823271130626</v>
      </c>
      <c r="I38" s="26">
        <v>12.525</v>
      </c>
      <c r="J38" s="26">
        <v>2.6579999999999999</v>
      </c>
      <c r="K38" s="26">
        <f>SUM(I38:J38)</f>
        <v>15.183</v>
      </c>
    </row>
    <row r="39" spans="1:11" s="23" customFormat="1" ht="22.5" customHeight="1" x14ac:dyDescent="0.15">
      <c r="A39" s="24"/>
      <c r="B39" s="25">
        <v>25</v>
      </c>
      <c r="C39" s="28">
        <v>120</v>
      </c>
      <c r="D39" s="26">
        <v>1516</v>
      </c>
      <c r="E39" s="26">
        <v>328</v>
      </c>
      <c r="F39" s="26">
        <f t="shared" si="18"/>
        <v>1844</v>
      </c>
      <c r="G39" s="27">
        <f t="shared" si="16"/>
        <v>0.82212581344902391</v>
      </c>
      <c r="H39" s="27">
        <f t="shared" si="17"/>
        <v>0.17787418655097609</v>
      </c>
      <c r="I39" s="26">
        <v>12.632999999999999</v>
      </c>
      <c r="J39" s="26">
        <v>2.7330000000000001</v>
      </c>
      <c r="K39" s="26">
        <f>SUM(I39:J39)</f>
        <v>15.366</v>
      </c>
    </row>
    <row r="40" spans="1:11" s="23" customFormat="1" ht="22.5" customHeight="1" x14ac:dyDescent="0.15">
      <c r="A40" s="24"/>
      <c r="B40" s="25">
        <v>26</v>
      </c>
      <c r="C40" s="28">
        <v>121</v>
      </c>
      <c r="D40" s="26">
        <v>1376</v>
      </c>
      <c r="E40" s="26">
        <v>321</v>
      </c>
      <c r="F40" s="26">
        <f t="shared" si="18"/>
        <v>1697</v>
      </c>
      <c r="G40" s="27">
        <f t="shared" ref="G40:G42" si="22">D40/F40</f>
        <v>0.81084266352386569</v>
      </c>
      <c r="H40" s="27">
        <f t="shared" ref="H40:H42" si="23">1-G40</f>
        <v>0.18915733647613431</v>
      </c>
      <c r="I40" s="26">
        <v>11</v>
      </c>
      <c r="J40" s="26">
        <v>3</v>
      </c>
      <c r="K40" s="26">
        <f>SUM(I40:J40)</f>
        <v>14</v>
      </c>
    </row>
    <row r="41" spans="1:11" s="23" customFormat="1" ht="22.5" customHeight="1" x14ac:dyDescent="0.15">
      <c r="A41" s="24"/>
      <c r="B41" s="25">
        <v>27</v>
      </c>
      <c r="C41" s="28">
        <v>121</v>
      </c>
      <c r="D41" s="26">
        <v>1334</v>
      </c>
      <c r="E41" s="26">
        <v>330</v>
      </c>
      <c r="F41" s="26">
        <f t="shared" si="18"/>
        <v>1664</v>
      </c>
      <c r="G41" s="27">
        <f t="shared" si="22"/>
        <v>0.80168269230769229</v>
      </c>
      <c r="H41" s="27">
        <f t="shared" si="23"/>
        <v>0.19831730769230771</v>
      </c>
      <c r="I41" s="26">
        <v>11</v>
      </c>
      <c r="J41" s="26">
        <v>3</v>
      </c>
      <c r="K41" s="26">
        <f>SUM(I41:J41)</f>
        <v>14</v>
      </c>
    </row>
    <row r="42" spans="1:11" s="23" customFormat="1" ht="22.5" customHeight="1" x14ac:dyDescent="0.15">
      <c r="A42" s="21"/>
      <c r="B42" s="22">
        <v>28</v>
      </c>
      <c r="C42" s="34">
        <v>120</v>
      </c>
      <c r="D42" s="32">
        <v>1441</v>
      </c>
      <c r="E42" s="32">
        <v>378</v>
      </c>
      <c r="F42" s="32">
        <f t="shared" si="18"/>
        <v>1819</v>
      </c>
      <c r="G42" s="33">
        <f t="shared" si="22"/>
        <v>0.79219351291918638</v>
      </c>
      <c r="H42" s="33">
        <f t="shared" si="23"/>
        <v>0.20780648708081362</v>
      </c>
      <c r="I42" s="32">
        <v>12</v>
      </c>
      <c r="J42" s="32">
        <v>3</v>
      </c>
      <c r="K42" s="32">
        <f>SUM(I42:J42)</f>
        <v>15</v>
      </c>
    </row>
    <row r="43" spans="1:11" ht="6" customHeight="1" x14ac:dyDescent="0.15">
      <c r="A43" s="5"/>
      <c r="B43" s="5"/>
      <c r="C43" s="5"/>
      <c r="D43" s="4"/>
      <c r="E43" s="4"/>
      <c r="F43" s="4"/>
      <c r="G43" s="4"/>
      <c r="H43" s="4"/>
      <c r="I43" s="4"/>
      <c r="J43" s="4"/>
      <c r="K43" s="4"/>
    </row>
    <row r="44" spans="1:11" ht="14.25" customHeight="1" x14ac:dyDescent="0.15">
      <c r="A44" s="1" t="s">
        <v>10</v>
      </c>
    </row>
    <row r="45" spans="1:11" ht="14.25" customHeight="1" x14ac:dyDescent="0.15"/>
  </sheetData>
  <sortState ref="B63:H68">
    <sortCondition ref="B63:B68"/>
  </sortState>
  <phoneticPr fontId="1"/>
  <pageMargins left="0.7" right="0.7" top="0.75" bottom="0.75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休日急患_こども夜間診療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2017-12-06T00:25:15Z</dcterms:modified>
</cp:coreProperties>
</file>