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02\Desktop\処理前\R060315（様式差替）319 16時〆【埼玉県市町村課】令和4年度財政状況資料集の作成等について\【財政状況資料集】_112186_深谷市_2022\"/>
    </mc:Choice>
  </mc:AlternateContent>
  <bookViews>
    <workbookView xWindow="0" yWindow="0" windowWidth="19200"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<sst xmlns="http://schemas.openxmlformats.org/spreadsheetml/2006/main" count="1091" uniqueCount="587">
  <si>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</si>
  <si>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</si>
  <si>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</si>
  <si>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</si>
  <si>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</si>
  <si>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</si>
  <si>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</si>
  <si>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</si>
  <si>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</si>
  <si>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</si>
  <si>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</si>
  <si>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</si>
  <si>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</si>
  <si>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</si>
  <si>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</si>
  <si>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</si>
  <si>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</si>
  <si>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</si>
  <si>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</si>
  <si>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</si>
  <si>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</si>
  <si>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</si>
  <si>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</si>
  <si>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</si>
  <si>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</si>
  <si>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</si>
  <si>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</si>
  <si>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</si>
  <si>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</si>
  <si>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</si>
  <si>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</si>
  <si>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</si>
  <si>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</si>
  <si>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</si>
  <si>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</si>
  <si>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</si>
  <si>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</si>
  <si>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</si>
  <si>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</si>
  <si>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</si>
  <si>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</si>
  <si>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</si>
  <si>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</si>
  <si>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</si>
  <si>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</si>
  <si>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</si>
  <si>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</si>
  <si>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</si>
  <si>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</si>
  <si>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</si>
  <si>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</si>
  <si>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</si>
  <si>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</si>
  <si>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</si>
  <si>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</si>
  <si>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</si>
  <si>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</si>
  <si>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</si>
  <si>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</si>
  <si>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</si>
  <si>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</si>
  <si>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</si>
  <si>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</si>
  <si>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</si>
  <si>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</si>
  <si>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</si>
  <si>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</si>
  <si>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</si>
  <si>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</si>
  <si>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</si>
  <si>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</si>
  <si>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</si>
  <si>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</si>
  <si>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</si>
  <si>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</si>
  <si>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</si>
  <si>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</si>
  <si>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</si>
  <si>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</si>
  <si>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</si>
  <si>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</si>
  <si>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</si>
  <si>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</si>
  <si>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</si>
  <si>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</si>
  <si>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</si>
  <si>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</si>
  <si>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</si>
  <si>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</si>
  <si>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</si>
  <si>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</si>
  <si>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</si>
  <si>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</si>
  <si>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</si>
  <si>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</si>
  <si>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</si>
  <si>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</si>
  <si>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</si>
  <si>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</si>
  <si>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</si>
  <si>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</si>
  <si>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</si>
  <si>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</si>
  <si>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</si>
  <si>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</si>
  <si>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</si>
  <si>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</si>
  <si>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</si>
  <si>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</si>
  <si>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</si>
  <si>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</si>
  <si>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</si>
  <si>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</si>
  <si>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</si>
  <si>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</si>
  <si>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</si>
  <si>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</si>
  <si>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</si>
  <si>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</si>
  <si>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</si>
  <si>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</si>
  <si>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</si>
  <si>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</si>
  <si>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</si>
  <si>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</si>
  <si>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</si>
  <si>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</si>
  <si>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</si>
  <si>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</si>
  <si>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</si>
  <si>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</si>
  <si>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</si>
  <si>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</si>
  <si>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</si>
  <si>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</si>
  <si>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</si>
  <si>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</si>
  <si>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</si>
  <si>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</si>
  <si>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</si>
  <si>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</si>
  <si>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</si>
  <si>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</si>
  <si>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</si>
  <si>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</si>
  <si>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</si>
  <si>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</si>
  <si>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</si>
  <si>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</si>
  <si>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</si>
  <si>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</si>
  <si>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</si>
  <si>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</si>
  <si>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</si>
  <si>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</si>
  <si>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</si>
  <si>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</si>
  <si>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</si>
  <si>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</si>
  <si>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</si>
  <si>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</si>
  <si>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</si>
  <si>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</si>
  <si>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</si>
  <si>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</si>
  <si>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</si>
  <si>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</si>
  <si>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</si>
  <si>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</si>
  <si>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</si>
  <si>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</si>
  <si>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</si>
  <si>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</si>
  <si>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</si>
  <si>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</si>
  <si>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</si>
  <si>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</si>
  <si>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</si>
  <si>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</si>
  <si>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</si>
  <si>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</si>
  <si>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</si>
  <si>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</si>
  <si>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</si>
  <si>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</si>
  <si>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</si>
  <si>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</si>
  <si>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</si>
  <si>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</si>
  <si>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</si>
  <si>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</si>
  <si>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</si>
  <si>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</si>
  <si>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</si>
  <si>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</si>
  <si>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</si>
  <si>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</si>
  <si>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</si>
  <si>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</si>
  <si>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</si>
  <si>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</si>
  <si>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</si>
  <si>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</si>
  <si>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</si>
  <si>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</si>
  <si>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</si>
  <si>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</si>
  <si>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</si>
  <si>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</si>
  <si>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</si>
  <si>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</si>
  <si>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</si>
  <si>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</si>
  <si>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</si>
  <si>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</si>
  <si>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</si>
  <si>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</si>
  <si>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</si>
  <si>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</si>
  <si>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</si>
  <si>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</si>
  <si>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</si>
  <si>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</si>
  <si>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</si>
  <si>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</si>
  <si>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</si>
  <si>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</si>
  <si>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</si>
  <si>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</si>
  <si>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</si>
  <si>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</si>
  <si>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</si>
  <si>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</si>
  <si>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</si>
  <si>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</si>
  <si>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</si>
  <si>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</si>
  <si>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</si>
  <si>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</si>
  <si>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</si>
  <si>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</si>
  <si>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</si>
  <si>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</si>
  <si>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</si>
  <si>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</si>
  <si>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</si>
  <si>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</si>
  <si>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</si>
  <si>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</si>
  <si>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</si>
  <si>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</si>
  <si>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</si>
  <si>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</si>
  <si>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</si>
  <si>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</si>
  <si>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</si>
  <si>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</si>
  <si>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</si>
  <si>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</si>
  <si>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</si>
  <si>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</si>
  <si>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</si>
  <si>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</si>
  <si>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</si>
  <si>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</si>
  <si>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</si>
  <si>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</si>
  <si>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</si>
  <si>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</si>
  <si>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</si>
  <si>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</si>
  <si>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</si>
  <si>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</si>
  <si>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</si>
  <si>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</si>
  <si>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</si>
  <si>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</si>
  <si>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</si>
  <si>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</si>
  <si>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</si>
  <si>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</si>
  <si>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</si>
  <si>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</si>
  <si>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</si>
  <si>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</si>
  <si>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</si>
  <si>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</si>
  <si>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</si>
  <si>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</si>
  <si>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</si>
  <si>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</si>
  <si>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</si>
  <si>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</si>
  <si>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</si>
  <si>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</si>
  <si>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</si>
  <si>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</si>
  <si>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</si>
  <si>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</si>
  <si>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</si>
  <si>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</si>
  <si>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</si>
  <si>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</si>
  <si>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</si>
  <si>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</si>
  <si>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</si>
  <si>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</si>
  <si>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</si>
  <si>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</si>
  <si>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</si>
  <si>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</si>
  <si>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</si>
  <si>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</si>
  <si>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</si>
  <si>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</si>
  <si>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</si>
  <si>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</si>
  <si>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</si>
  <si>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</si>
  <si>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</si>
  <si>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</si>
  <si>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</si>
  <si>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</si>
  <si>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</si>
  <si>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</si>
  <si>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</si>
  <si>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</si>
  <si>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</si>
  <si>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</si>
  <si>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</si>
  <si>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</si>
  <si>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</si>
  <si>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</si>
  <si>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</si>
  <si>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</si>
  <si>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</si>
  <si>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</si>
  <si>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</si>
  <si>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</si>
  <si>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</si>
  <si>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</si>
  <si>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</si>
  <si>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</si>
  <si>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</si>
  <si>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</si>
  <si>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</si>
  <si>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</si>
  <si>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</si>
  <si>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</si>
  <si>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</si>
  <si>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</si>
  <si>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</si>
  <si>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</si>
  <si>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</si>
  <si>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</si>
  <si>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</si>
  <si>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</si>
  <si>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</si>
  <si>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</si>
  <si>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</si>
  <si>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</si>
  <si>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</si>
  <si>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</si>
  <si>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</si>
  <si>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</si>
  <si>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</si>
  <si>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</si>
  <si>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</si>
  <si>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</si>
  <si>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</si>
  <si>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</si>
  <si>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</si>
  <si>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</si>
  <si>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</si>
  <si>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</si>
  <si>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</si>
  <si>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</si>
  <si>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</si>
  <si>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</si>
  <si>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</si>
  <si>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</si>
  <si>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</si>
  <si>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</si>
  <si>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</si>
  <si>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</si>
  <si>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</si>
  <si>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</si>
  <si>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</si>
  <si>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</si>
  <si>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</si>
  <si>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</si>
  <si>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</si>
  <si>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</si>
  <si>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</si>
  <si>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</si>
  <si>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</si>
  <si>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ふかや花園駅前土地区画整理事業特別会計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</si>
  <si>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</si>
  <si>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</si>
  <si>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</si>
  <si>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</si>
  <si>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</si>
  <si>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</si>
  <si>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</si>
  <si>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</si>
  <si>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</si>
  <si>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</si>
  <si>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</si>
  <si>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</si>
  <si>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</si>
  <si>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</si>
  <si>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</si>
  <si>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</si>
  <si>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</si>
  <si>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</si>
  <si>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</si>
  <si>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</si>
  <si>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</si>
  <si>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</si>
  <si>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</si>
  <si>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</si>
  <si>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</si>
  <si>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</si>
  <si>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</si>
  <si>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</si>
  <si>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</si>
  <si>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</si>
  <si>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</si>
  <si>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</si>
  <si>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</si>
  <si>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</si>
  <si>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</si>
  <si>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</si>
  <si>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</si>
  <si>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</si>
  <si>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</si>
  <si>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</si>
  <si>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</si>
  <si>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</si>
  <si>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</si>
  <si>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</si>
  <si>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</si>
  <si>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</si>
  <si>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</si>
  <si>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</si>
  <si>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</si>
  <si>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</si>
  <si>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</si>
  <si>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</si>
  <si>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</si>
  <si>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</si>
  <si>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</si>
  <si>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</si>
  <si>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</si>
  <si>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</si>
  <si>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</si>
  <si>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</si>
  <si>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</si>
  <si>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</si>
  <si>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</si>
  <si>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</si>
  <si>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</si>
  <si>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</si>
  <si>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</si>
  <si>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</si>
  <si>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</si>
  <si>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</si>
  <si>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</si>
  <si>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</si>
  <si>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</si>
  <si>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</si>
  <si>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</si>
  <si>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</si>
  <si>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</si>
  <si>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</si>
  <si>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</si>
  <si>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</si>
  <si>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</si>
  <si>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</si>
  <si>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</si>
  <si>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</si>
  <si>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</si>
  <si>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</si>
  <si>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</si>
  <si>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</si>
  <si>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</si>
  <si>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</si>
  <si>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</si>
  <si>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</si>
  <si>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</si>
  <si>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</si>
  <si>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</si>
  <si>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</si>
  <si>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</si>
  <si>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</si>
  <si>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</si>
  <si>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</si>
  <si>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</si>
  <si>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</si>
  <si>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</si>
  <si>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</si>
  <si>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</si>
  <si>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</si>
  <si>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</si>
  <si>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</si>
  <si>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</si>
  <si>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</si>
  <si>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</si>
  <si>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</si>
  <si>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</si>
  <si>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</si>
  <si>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</si>
  <si>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</si>
  <si>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</si>
  <si>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</si>
  <si>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</si>
  <si>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</si>
  <si>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</si>
  <si>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</si>
  <si>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</si>
  <si>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</si>
  <si>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</si>
  <si>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</si>
  <si>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</si>
  <si>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</si>
  <si>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</si>
  <si>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</si>
  <si>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</si>
  <si>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</si>
  <si>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</si>
  <si>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</si>
  <si>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</si>
  <si>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</si>
  <si>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</si>
  <si>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</si>
  <si>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</si>
  <si>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</si>
  <si>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</si>
  <si>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</si>
  <si>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</si>
  <si>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</si>
  <si>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</si>
  <si>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</si>
  <si>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</si>
  <si>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</si>
  <si>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</si>
  <si>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</si>
  <si>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</si>
  <si>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</si>
  <si>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</si>
  <si>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</si>
  <si>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</si>
  <si>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</si>
  <si>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</si>
  <si>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</si>
  <si>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</si>
  <si>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</si>
  <si>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</si>
  <si>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0.76</t>
  </si>
  <si>
    <t>一般会計</t>
  </si>
  <si>
    <t>下水道事業会計</t>
  </si>
  <si>
    <t>水道事業会計</t>
  </si>
  <si>
    <t>国民健康保険特別会計</t>
  </si>
  <si>
    <t>ふかや花園駅前土地区画整理事業特別会計</t>
  </si>
  <si>
    <t>後期高齢者医療特別会計</t>
  </si>
  <si>
    <t>国済寺土地区画整理事業特別会計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</si>
  <si>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</si>
  <si>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</si>
  <si>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</si>
  <si>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</si>
  <si>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</si>
  <si>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</si>
  <si>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</si>
  <si>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</si>
  <si>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</si>
  <si>
    <t>埼玉県市町村総合事務組合</t>
  </si>
  <si>
    <t>彩の国さいたま人づくり広域連合</t>
  </si>
  <si>
    <t>埼玉県都市競艇組合</t>
  </si>
  <si>
    <t>大里広域市町村圏組合</t>
    <rPh sb="0" eb="10">
      <t>オオサトコウイキシチョウソンケンクミアイ</t>
    </rPh>
    <phoneticPr fontId="2"/>
  </si>
  <si>
    <t>特別会計</t>
  </si>
  <si>
    <t>交通災害特別会計</t>
  </si>
  <si>
    <t>一般会計</t>
    <rPh sb="0" eb="2">
      <t>イッパン</t>
    </rPh>
    <rPh sb="2" eb="4">
      <t>カイケイ</t>
    </rPh>
    <phoneticPr fontId="2"/>
  </si>
  <si>
    <t>介護保険特別会計</t>
    <rPh sb="0" eb="8">
      <t>カイゴホケントクベツカイケイ</t>
    </rPh>
    <phoneticPr fontId="2"/>
  </si>
  <si>
    <t>深谷市土地開発公社</t>
    <rPh sb="0" eb="9">
      <t>フカヤシトチカイハツコウシャ</t>
    </rPh>
    <phoneticPr fontId="2"/>
  </si>
  <si>
    <t>深谷市地域振興財団</t>
    <rPh sb="0" eb="9">
      <t>フカヤシチイキシンコウザイダン</t>
    </rPh>
    <phoneticPr fontId="2"/>
  </si>
  <si>
    <t>ふかや物産観光株式会社</t>
    <rPh sb="3" eb="5">
      <t>ブッサン</t>
    </rPh>
    <rPh sb="5" eb="7">
      <t>カンコウ</t>
    </rPh>
    <rPh sb="7" eb="11">
      <t>カブシキガイシャ</t>
    </rPh>
    <phoneticPr fontId="2"/>
  </si>
  <si>
    <t>ふかやeパワー株式会社</t>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</si>
</sst>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6F27-49C5-A7EF-0E8D2A33C0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49810</c:v>
                </c:pt>
                <c:pt idx="1">
                  <c:v>79098</c:v>
                </c:pt>
                <c:pt idx="2">
                  <c:v>60117</c:v>
                </c:pt>
                <c:pt idx="3">
                  <c:v>41566</c:v>
                </c:pt>
                <c:pt idx="4">
                  <c:v>43348</c:v>
                </c:pt>
              </c:numCache>
            </c:numRef>
          </c:val>
          <c:smooth val="0"/>
          <c:extLst>
            <c:ext xmlns:c16="http://schemas.microsoft.com/office/drawing/2014/chart" uri="{C3380CC4-5D6E-409C-BE32-E72D297353CC}">
              <c16:uniqueId val="{00000001-6F27-49C5-A7EF-0E8D2A33C0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7.43</c:v>
                </c:pt>
                <c:pt idx="1">
                  <c:v>10.039999999999999</c:v>
                </c:pt>
                <c:pt idx="2">
                  <c:v>9.85</c:v>
                </c:pt>
                <c:pt idx="3">
                  <c:v>18.72</c:v>
                </c:pt>
                <c:pt idx="4">
                  <c:v>11.71</c:v>
                </c:pt>
              </c:numCache>
            </c:numRef>
          </c:val>
          <c:extLst>
            <c:ext xmlns:c16="http://schemas.microsoft.com/office/drawing/2014/chart" uri="{C3380CC4-5D6E-409C-BE32-E72D297353CC}">
              <c16:uniqueId val="{00000000-39B6-438F-BD5C-29AF686F65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40.840000000000003</c:v>
                </c:pt>
                <c:pt idx="1">
                  <c:v>37.630000000000003</c:v>
                </c:pt>
                <c:pt idx="2">
                  <c:v>40.340000000000003</c:v>
                </c:pt>
                <c:pt idx="3">
                  <c:v>41.77</c:v>
                </c:pt>
                <c:pt idx="4">
                  <c:v>50.37</c:v>
                </c:pt>
              </c:numCache>
            </c:numRef>
          </c:val>
          <c:extLst>
            <c:ext xmlns:c16="http://schemas.microsoft.com/office/drawing/2014/chart" uri="{C3380CC4-5D6E-409C-BE32-E72D297353CC}">
              <c16:uniqueId val="{00000001-39B6-438F-BD5C-29AF686F65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1.53</c:v>
                </c:pt>
                <c:pt idx="1">
                  <c:v>-0.76</c:v>
                </c:pt>
                <c:pt idx="2">
                  <c:v>3.46</c:v>
                </c:pt>
                <c:pt idx="3">
                  <c:v>12.4</c:v>
                </c:pt>
                <c:pt idx="4">
                  <c:v>0.84</c:v>
                </c:pt>
              </c:numCache>
            </c:numRef>
          </c:val>
          <c:smooth val="0"/>
          <c:extLst>
            <c:ext xmlns:c16="http://schemas.microsoft.com/office/drawing/2014/chart" uri="{C3380CC4-5D6E-409C-BE32-E72D297353CC}">
              <c16:uniqueId val="{00000002-39B6-438F-BD5C-29AF686F65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8EE8-4B31-9001-DFC9E88298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8-4B31-9001-DFC9E88298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E8-4B31-9001-DFC9E8829801}"/>
            </c:ext>
          </c:extLst>
        </c:ser>
        <c:ser>
          <c:idx val="3"/>
          <c:order val="3"/>
          <c:tx>
            <c:strRef>
              <c:f>データシート!$A$30</c:f>
              <c:strCache>
                <c:ptCount val="1"/>
                <c:pt idx="0">
                  <c:v>国済寺土地区画整理事業特別会計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0.19</c:v>
                </c:pt>
                <c:pt idx="4">
                  <c:v>#N/A</c:v>
                </c:pt>
                <c:pt idx="5">
                  <c:v>0.33</c:v>
                </c:pt>
                <c:pt idx="6">
                  <c:v>#N/A</c:v>
                </c:pt>
                <c:pt idx="7">
                  <c:v>0.11</c:v>
                </c:pt>
                <c:pt idx="8">
                  <c:v>#N/A</c:v>
                </c:pt>
                <c:pt idx="9">
                  <c:v>0.01</c:v>
                </c:pt>
              </c:numCache>
            </c:numRef>
          </c:val>
          <c:extLst>
            <c:ext xmlns:c16="http://schemas.microsoft.com/office/drawing/2014/chart" uri="{C3380CC4-5D6E-409C-BE32-E72D297353CC}">
              <c16:uniqueId val="{00000003-8EE8-4B31-9001-DFC9E882980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0.1</c:v>
                </c:pt>
                <c:pt idx="8">
                  <c:v>#N/A</c:v>
                </c:pt>
                <c:pt idx="9">
                  <c:v>0.08</c:v>
                </c:pt>
              </c:numCache>
            </c:numRef>
          </c:val>
          <c:extLst>
            <c:ext xmlns:c16="http://schemas.microsoft.com/office/drawing/2014/chart" uri="{C3380CC4-5D6E-409C-BE32-E72D297353CC}">
              <c16:uniqueId val="{00000004-8EE8-4B31-9001-DFC9E8829801}"/>
            </c:ext>
          </c:extLst>
        </c:ser>
        <c:ser>
          <c:idx val="5"/>
          <c:order val="5"/>
          <c:tx>
            <c:strRef>
              <c:f>データシート!$A$32</c:f>
              <c:strCache>
                <c:ptCount val="1"/>
                <c:pt idx="0">
                  <c:v>ふかや花園駅前土地区画整理事業特別会計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0.03</c:v>
                </c:pt>
                <c:pt idx="4">
                  <c:v>#N/A</c:v>
                </c:pt>
                <c:pt idx="5">
                  <c:v>0.09</c:v>
                </c:pt>
                <c:pt idx="6">
                  <c:v>#N/A</c:v>
                </c:pt>
                <c:pt idx="7">
                  <c:v>0.01</c:v>
                </c:pt>
                <c:pt idx="8">
                  <c:v>#N/A</c:v>
                </c:pt>
                <c:pt idx="9">
                  <c:v>0.27</c:v>
                </c:pt>
              </c:numCache>
            </c:numRef>
          </c:val>
          <c:extLst>
            <c:ext xmlns:c16="http://schemas.microsoft.com/office/drawing/2014/chart" uri="{C3380CC4-5D6E-409C-BE32-E72D297353CC}">
              <c16:uniqueId val="{00000005-8EE8-4B31-9001-DFC9E88298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1.3</c:v>
                </c:pt>
                <c:pt idx="4">
                  <c:v>#N/A</c:v>
                </c:pt>
                <c:pt idx="5">
                  <c:v>1.31</c:v>
                </c:pt>
                <c:pt idx="6">
                  <c:v>#N/A</c:v>
                </c:pt>
                <c:pt idx="7">
                  <c:v>2.4300000000000002</c:v>
                </c:pt>
                <c:pt idx="8">
                  <c:v>#N/A</c:v>
                </c:pt>
                <c:pt idx="9">
                  <c:v>1.44</c:v>
                </c:pt>
              </c:numCache>
            </c:numRef>
          </c:val>
          <c:extLst>
            <c:ext xmlns:c16="http://schemas.microsoft.com/office/drawing/2014/chart" uri="{C3380CC4-5D6E-409C-BE32-E72D297353CC}">
              <c16:uniqueId val="{00000006-8EE8-4B31-9001-DFC9E882980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6.83</c:v>
                </c:pt>
                <c:pt idx="2">
                  <c:v>#N/A</c:v>
                </c:pt>
                <c:pt idx="3">
                  <c:v>7.11</c:v>
                </c:pt>
                <c:pt idx="4">
                  <c:v>#N/A</c:v>
                </c:pt>
                <c:pt idx="5">
                  <c:v>6.8</c:v>
                </c:pt>
                <c:pt idx="6">
                  <c:v>#N/A</c:v>
                </c:pt>
                <c:pt idx="7">
                  <c:v>6.52</c:v>
                </c:pt>
                <c:pt idx="8">
                  <c:v>#N/A</c:v>
                </c:pt>
                <c:pt idx="9">
                  <c:v>3.63</c:v>
                </c:pt>
              </c:numCache>
            </c:numRef>
          </c:val>
          <c:extLst>
            <c:ext xmlns:c16="http://schemas.microsoft.com/office/drawing/2014/chart" uri="{C3380CC4-5D6E-409C-BE32-E72D297353CC}">
              <c16:uniqueId val="{00000007-8EE8-4B31-9001-DFC9E882980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5.94</c:v>
                </c:pt>
                <c:pt idx="2">
                  <c:v>#N/A</c:v>
                </c:pt>
                <c:pt idx="3">
                  <c:v>6.2</c:v>
                </c:pt>
                <c:pt idx="4">
                  <c:v>#N/A</c:v>
                </c:pt>
                <c:pt idx="5">
                  <c:v>5.32</c:v>
                </c:pt>
                <c:pt idx="6">
                  <c:v>#N/A</c:v>
                </c:pt>
                <c:pt idx="7">
                  <c:v>4.41</c:v>
                </c:pt>
                <c:pt idx="8">
                  <c:v>#N/A</c:v>
                </c:pt>
                <c:pt idx="9">
                  <c:v>4.12</c:v>
                </c:pt>
              </c:numCache>
            </c:numRef>
          </c:val>
          <c:extLst>
            <c:ext xmlns:c16="http://schemas.microsoft.com/office/drawing/2014/chart" uri="{C3380CC4-5D6E-409C-BE32-E72D297353CC}">
              <c16:uniqueId val="{00000008-8EE8-4B31-9001-DFC9E88298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7.33</c:v>
                </c:pt>
                <c:pt idx="2">
                  <c:v>#N/A</c:v>
                </c:pt>
                <c:pt idx="3">
                  <c:v>9.7799999999999994</c:v>
                </c:pt>
                <c:pt idx="4">
                  <c:v>#N/A</c:v>
                </c:pt>
                <c:pt idx="5">
                  <c:v>10.39</c:v>
                </c:pt>
                <c:pt idx="6">
                  <c:v>#N/A</c:v>
                </c:pt>
                <c:pt idx="7">
                  <c:v>19.52</c:v>
                </c:pt>
                <c:pt idx="8">
                  <c:v>#N/A</c:v>
                </c:pt>
                <c:pt idx="9">
                  <c:v>12.36</c:v>
                </c:pt>
              </c:numCache>
            </c:numRef>
          </c:val>
          <c:extLst>
            <c:ext xmlns:c16="http://schemas.microsoft.com/office/drawing/2014/chart" uri="{C3380CC4-5D6E-409C-BE32-E72D297353CC}">
              <c16:uniqueId val="{00000009-8EE8-4B31-9001-DFC9E88298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4117</c:v>
                </c:pt>
                <c:pt idx="5">
                  <c:v>4126</c:v>
                </c:pt>
                <c:pt idx="8">
                  <c:v>4117</c:v>
                </c:pt>
                <c:pt idx="11">
                  <c:v>4286</c:v>
                </c:pt>
                <c:pt idx="14">
                  <c:v>4370</c:v>
                </c:pt>
              </c:numCache>
            </c:numRef>
          </c:val>
          <c:extLst>
            <c:ext xmlns:c16="http://schemas.microsoft.com/office/drawing/2014/chart" uri="{C3380CC4-5D6E-409C-BE32-E72D297353CC}">
              <c16:uniqueId val="{00000000-7DFC-4EF8-B980-8989F9C29C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FC-4EF8-B980-8989F9C29C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FC-4EF8-B980-8989F9C29C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FC-4EF8-B980-8989F9C29C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797</c:v>
                </c:pt>
                <c:pt idx="3">
                  <c:v>783</c:v>
                </c:pt>
                <c:pt idx="6">
                  <c:v>700</c:v>
                </c:pt>
                <c:pt idx="9">
                  <c:v>558</c:v>
                </c:pt>
                <c:pt idx="12">
                  <c:v>514</c:v>
                </c:pt>
              </c:numCache>
            </c:numRef>
          </c:val>
          <c:extLst>
            <c:ext xmlns:c16="http://schemas.microsoft.com/office/drawing/2014/chart" uri="{C3380CC4-5D6E-409C-BE32-E72D297353CC}">
              <c16:uniqueId val="{00000004-7DFC-4EF8-B980-8989F9C29C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FC-4EF8-B980-8989F9C29C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FC-4EF8-B980-8989F9C29C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2908</c:v>
                </c:pt>
                <c:pt idx="3">
                  <c:v>3006</c:v>
                </c:pt>
                <c:pt idx="6">
                  <c:v>2941</c:v>
                </c:pt>
                <c:pt idx="9">
                  <c:v>3094</c:v>
                </c:pt>
                <c:pt idx="12">
                  <c:v>3322</c:v>
                </c:pt>
              </c:numCache>
            </c:numRef>
          </c:val>
          <c:extLst>
            <c:ext xmlns:c16="http://schemas.microsoft.com/office/drawing/2014/chart" uri="{C3380CC4-5D6E-409C-BE32-E72D297353CC}">
              <c16:uniqueId val="{00000007-7DFC-4EF8-B980-8989F9C29C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-412</c:v>
                </c:pt>
                <c:pt idx="2">
                  <c:v>#N/A</c:v>
                </c:pt>
                <c:pt idx="3">
                  <c:v>#N/A</c:v>
                </c:pt>
                <c:pt idx="4">
                  <c:v>-337</c:v>
                </c:pt>
                <c:pt idx="5">
                  <c:v>#N/A</c:v>
                </c:pt>
                <c:pt idx="6">
                  <c:v>#N/A</c:v>
                </c:pt>
                <c:pt idx="7">
                  <c:v>-476</c:v>
                </c:pt>
                <c:pt idx="8">
                  <c:v>#N/A</c:v>
                </c:pt>
                <c:pt idx="9">
                  <c:v>#N/A</c:v>
                </c:pt>
                <c:pt idx="10">
                  <c:v>-634</c:v>
                </c:pt>
                <c:pt idx="11">
                  <c:v>#N/A</c:v>
                </c:pt>
                <c:pt idx="12">
                  <c:v>#N/A</c:v>
                </c:pt>
                <c:pt idx="13">
                  <c:v>-534</c:v>
                </c:pt>
                <c:pt idx="14">
                  <c:v>#N/A</c:v>
                </c:pt>
              </c:numCache>
            </c:numRef>
          </c:val>
          <c:smooth val="0"/>
          <c:extLst>
            <c:ext xmlns:c16="http://schemas.microsoft.com/office/drawing/2014/chart" uri="{C3380CC4-5D6E-409C-BE32-E72D297353CC}">
              <c16:uniqueId val="{00000008-7DFC-4EF8-B980-8989F9C29C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49509</c:v>
                </c:pt>
                <c:pt idx="5">
                  <c:v>55654</c:v>
                </c:pt>
                <c:pt idx="8">
                  <c:v>56383</c:v>
                </c:pt>
                <c:pt idx="11">
                  <c:v>56948</c:v>
                </c:pt>
                <c:pt idx="14">
                  <c:v>55431</c:v>
                </c:pt>
              </c:numCache>
            </c:numRef>
          </c:val>
          <c:extLst>
            <c:ext xmlns:c16="http://schemas.microsoft.com/office/drawing/2014/chart" uri="{C3380CC4-5D6E-409C-BE32-E72D297353CC}">
              <c16:uniqueId val="{00000000-0E83-44FD-8562-27F9BCE26C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4720</c:v>
                </c:pt>
                <c:pt idx="5">
                  <c:v>4432</c:v>
                </c:pt>
                <c:pt idx="8">
                  <c:v>4289</c:v>
                </c:pt>
                <c:pt idx="11">
                  <c:v>4052</c:v>
                </c:pt>
                <c:pt idx="14">
                  <c:v>4349</c:v>
                </c:pt>
              </c:numCache>
            </c:numRef>
          </c:val>
          <c:extLst>
            <c:ext xmlns:c16="http://schemas.microsoft.com/office/drawing/2014/chart" uri="{C3380CC4-5D6E-409C-BE32-E72D297353CC}">
              <c16:uniqueId val="{00000001-0E83-44FD-8562-27F9BCE26C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21422</c:v>
                </c:pt>
                <c:pt idx="5">
                  <c:v>21136</c:v>
                </c:pt>
                <c:pt idx="8">
                  <c:v>22376</c:v>
                </c:pt>
                <c:pt idx="11">
                  <c:v>23290</c:v>
                </c:pt>
                <c:pt idx="14">
                  <c:v>27359</c:v>
                </c:pt>
              </c:numCache>
            </c:numRef>
          </c:val>
          <c:extLst>
            <c:ext xmlns:c16="http://schemas.microsoft.com/office/drawing/2014/chart" uri="{C3380CC4-5D6E-409C-BE32-E72D297353CC}">
              <c16:uniqueId val="{00000002-0E83-44FD-8562-27F9BCE26C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3-44FD-8562-27F9BCE26C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3-44FD-8562-27F9BCE26C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0E83-44FD-8562-27F9BCE26C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11784</c:v>
                </c:pt>
                <c:pt idx="3">
                  <c:v>11795</c:v>
                </c:pt>
                <c:pt idx="6">
                  <c:v>11949</c:v>
                </c:pt>
                <c:pt idx="9">
                  <c:v>11628</c:v>
                </c:pt>
                <c:pt idx="12">
                  <c:v>11690</c:v>
                </c:pt>
              </c:numCache>
            </c:numRef>
          </c:val>
          <c:extLst>
            <c:ext xmlns:c16="http://schemas.microsoft.com/office/drawing/2014/chart" uri="{C3380CC4-5D6E-409C-BE32-E72D297353CC}">
              <c16:uniqueId val="{00000006-0E83-44FD-8562-27F9BCE26C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262</c:v>
                </c:pt>
                <c:pt idx="3">
                  <c:v>427</c:v>
                </c:pt>
                <c:pt idx="6">
                  <c:v>375</c:v>
                </c:pt>
                <c:pt idx="9">
                  <c:v>323</c:v>
                </c:pt>
                <c:pt idx="12">
                  <c:v>272</c:v>
                </c:pt>
              </c:numCache>
            </c:numRef>
          </c:val>
          <c:extLst>
            <c:ext xmlns:c16="http://schemas.microsoft.com/office/drawing/2014/chart" uri="{C3380CC4-5D6E-409C-BE32-E72D297353CC}">
              <c16:uniqueId val="{00000007-0E83-44FD-8562-27F9BCE26C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11284</c:v>
                </c:pt>
                <c:pt idx="3">
                  <c:v>9769</c:v>
                </c:pt>
                <c:pt idx="6">
                  <c:v>9070</c:v>
                </c:pt>
                <c:pt idx="9">
                  <c:v>8328</c:v>
                </c:pt>
                <c:pt idx="12">
                  <c:v>6831</c:v>
                </c:pt>
              </c:numCache>
            </c:numRef>
          </c:val>
          <c:extLst>
            <c:ext xmlns:c16="http://schemas.microsoft.com/office/drawing/2014/chart" uri="{C3380CC4-5D6E-409C-BE32-E72D297353CC}">
              <c16:uniqueId val="{00000008-0E83-44FD-8562-27F9BCE26C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1712</c:v>
                </c:pt>
                <c:pt idx="3">
                  <c:v>1503</c:v>
                </c:pt>
                <c:pt idx="6">
                  <c:v>1473</c:v>
                </c:pt>
                <c:pt idx="9">
                  <c:v>1462</c:v>
                </c:pt>
                <c:pt idx="12">
                  <c:v>1453</c:v>
                </c:pt>
              </c:numCache>
            </c:numRef>
          </c:val>
          <c:extLst>
            <c:ext xmlns:c16="http://schemas.microsoft.com/office/drawing/2014/chart" uri="{C3380CC4-5D6E-409C-BE32-E72D297353CC}">
              <c16:uniqueId val="{00000009-0E83-44FD-8562-27F9BCE26C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37741</c:v>
                </c:pt>
                <c:pt idx="3">
                  <c:v>43788</c:v>
                </c:pt>
                <c:pt idx="6">
                  <c:v>46946</c:v>
                </c:pt>
                <c:pt idx="9">
                  <c:v>47583</c:v>
                </c:pt>
                <c:pt idx="12">
                  <c:v>46511</c:v>
                </c:pt>
              </c:numCache>
            </c:numRef>
          </c:val>
          <c:extLst>
            <c:ext xmlns:c16="http://schemas.microsoft.com/office/drawing/2014/chart" uri="{C3380CC4-5D6E-409C-BE32-E72D297353CC}">
              <c16:uniqueId val="{0000000A-0E83-44FD-8562-27F9BCE26C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83-44FD-8562-27F9BCE26C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12323</c:v>
                </c:pt>
                <c:pt idx="1">
                  <c:v>13318</c:v>
                </c:pt>
                <c:pt idx="2">
                  <c:v>15864</c:v>
                </c:pt>
              </c:numCache>
            </c:numRef>
          </c:val>
          <c:extLst>
            <c:ext xmlns:c16="http://schemas.microsoft.com/office/drawing/2014/chart" uri="{C3380CC4-5D6E-409C-BE32-E72D297353CC}">
              <c16:uniqueId val="{00000000-73F3-4188-977C-42013B0073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1681</c:v>
                </c:pt>
                <c:pt idx="1">
                  <c:v>1684</c:v>
                </c:pt>
                <c:pt idx="2">
                  <c:v>1689</c:v>
                </c:pt>
              </c:numCache>
            </c:numRef>
          </c:val>
          <c:extLst>
            <c:ext xmlns:c16="http://schemas.microsoft.com/office/drawing/2014/chart" uri="{C3380CC4-5D6E-409C-BE32-E72D297353CC}">
              <c16:uniqueId val="{00000001-73F3-4188-977C-42013B0073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8856</c:v>
                </c:pt>
                <c:pt idx="1">
                  <c:v>8645</c:v>
                </c:pt>
                <c:pt idx="2">
                  <c:v>10096</c:v>
                </c:pt>
              </c:numCache>
            </c:numRef>
          </c:val>
          <c:extLst>
            <c:ext xmlns:c16="http://schemas.microsoft.com/office/drawing/2014/chart" uri="{C3380CC4-5D6E-409C-BE32-E72D297353CC}">
              <c16:uniqueId val="{00000002-73F3-4188-977C-42013B0073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実質公債費比率はマイナス数値が継続しており、令和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元利償還金等を算入公債費等が上回っていることから生じており、本市においては合併特例債等の交付税措置率の高い地方債の活用と、臨時財政対策債の発行抑制による元利償還金の抑制によるものである。</a:t>
          </a:r>
        </a:p>
        <a:p>
          <a:r>
            <a:rPr kumimoji="1" lang="ja-JP" altLang="en-US" sz="1400">
              <a:latin typeface="ＭＳ ゴシック" pitchFamily="49" charset="-128"/>
              <a:ea typeface="ＭＳ ゴシック" pitchFamily="49" charset="-128"/>
            </a:rPr>
            <a:t>　合併特例債については発行可能残額が残り少ないことから、新たな財源対策を調査研究する必要がある。また、臨時財政対策債については、引き続き必要最小限の借入とすることで、健全な財政状態を維持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増加要因となる地方債現在高については、令和４年度は起債額を償還額が上回ったことから、前年度比減少となった。公営企業債等繰入見込額については減少傾向にあり、公営企業における経営の健全化がうかがえる。</a:t>
          </a:r>
        </a:p>
        <a:p>
          <a:r>
            <a:rPr kumimoji="1" lang="ja-JP" altLang="en-US" sz="1400">
              <a:latin typeface="ＭＳ ゴシック" pitchFamily="49" charset="-128"/>
              <a:ea typeface="ＭＳ ゴシック" pitchFamily="49" charset="-128"/>
            </a:rPr>
            <a:t>　減少要因となる充当可能財源については、財政見通しに留意した予算編成と、効率的・効果的な事業執行による充当可能基金の増により、増加傾向である。</a:t>
          </a:r>
        </a:p>
        <a:p>
          <a:r>
            <a:rPr kumimoji="1" lang="ja-JP" altLang="en-US" sz="1400">
              <a:latin typeface="ＭＳ ゴシック" pitchFamily="49" charset="-128"/>
              <a:ea typeface="ＭＳ ゴシック" pitchFamily="49" charset="-128"/>
            </a:rPr>
            <a:t>　差引で将来負担比率としてはマイナス数値となり、将来負担なしと判定されている。しかしながら、今後も大規模な普通建設事業が控えていることから、地方債の発行抑制や、コスト削減による充当可能基金の確保を通じ、健全な財政状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決算剰余金の財政調整基金への積立（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2,254,188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千円）、決算剰余金の公共施設整備基金への積立（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千円）、ふるさと納税寄附金の産業価値創出基金への積立（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567,965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決算剰余金については、令和３年度において、新型コロナウイルス感染症の市税への影響を大きく見ていたことに対して結果的に平年並みであったことから決算における実質収支が大きくな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効果的な予算執行による歳出抑制や交付税の増、新型コロナウイルス感染症の市税に対する影響が軽微だったことなど、近年の状況により短期的には現在の基金規模を維持できるものの、これまでの大規模事業に係る地方債の償還開始による公債費の増、定年延長の開始による人件費の増、保育料完全無償化による扶助費の増、予定されている大規模事業の実施による財政出動などの要因から、中長期的には減少となる見込みである。今後も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推進による人件費の抑制や歳入確保策の推進などを通じ、持続可能な財政運営に努める。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まちづくり振興基金：市民の連帯の強化及び地域振興を図る事業の財源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産業価値創出基金：産業の特性を活かし、付加価値を創出する事業の財源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公共施設整備基金：深谷グリーンパークパティオの大規模改修工事に約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千円、市民体育館の解体工事に約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まちづくり振興基金：自治会活動振興事業や、論語の里施設管理活用事業など、市民の連帯の強化及び地域振興に寄与することが見込まれる事業に対し、合計で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産業価値創出基金：アグリテックや地域通貨など、基金の主旨に合致した事業に対して約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万円を取り崩したが、ふるさと納税寄附金として多額の寄附があったことなどの理由により、年間で約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億円の積立を行ったため、差し引きで基金残高は約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適正配置の進捗や、各公共施設の更新時期の到来による大規模改修による取崩額の増加が見込まれるため、基金残高を注視しつつ有効活用を図る。まちづくり振興基金については、一部ふるさと納税寄附金を積み立てているが、用途が渋沢栄一の顕彰に係る事業に限られているため、具体的な活用方法について検討を行い、有効活用を図る。産業価値創出基金をはじめとしたその他の特定目的金についても、各基金の目的を踏まえ、適切に管理、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効率的・効果的な予算執行による歳出抑制による決算剰余金の積立や、普通交付税の再算定に伴う追加交付により約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過去の災害対応時における財政出動の教訓から、最低でも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こととしている。令和４年度決算時点では余裕があるように見えるものの、今後予定されている大規模な普通建設事業などの状況を考慮すると、中長期的には減少していく見込であるため、今後も中長期的な財政見通しを踏まえた予算編成やコスト削減を通じ、適正な基金規模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普通建設事業の実施にともない、地方債残高が令和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年ごろにピークを迎え、公債費が令和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億円規模となる見込みであることから、当該基金についても活用を検討し、公債費負担の抑制に努める。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ポイントの低下となっている。令和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年連続で普通交付税の再算定が実施され、これに伴って基準財政需要額が増加していることが要因と見られる。</a:t>
          </a:r>
        </a:p>
        <a:p>
          <a:r>
            <a:rPr kumimoji="1" lang="ja-JP" altLang="en-US" sz="1300">
              <a:latin typeface="ＭＳ Ｐゴシック" panose="020B0600070205080204" pitchFamily="50" charset="-128"/>
              <a:ea typeface="ＭＳ Ｐゴシック" panose="020B0600070205080204" pitchFamily="50" charset="-128"/>
            </a:rPr>
            <a:t>　花園</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拠点整備プロジェクト等独自の歳入確保策の推進を通じ、市税収入を増加させ、指標の改善をはかる。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37</xdr:row>
      <xdr:rowOff>20864</xdr:rowOff>
    </xdr:to>
    <xdr:cxnSp macro="">
      <xdr:nvCxnSpPr>
        <xdr:cNvPr id="71" name="直線コネクタ 70"/>
        <xdr:cNvCxnSpPr/>
      </xdr:nvCxnSpPr>
      <xdr:spPr>
        <a:xfrm>
          <a:off x="4114800" y="6295572"/>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123372</xdr:rowOff>
    </xdr:to>
    <xdr:cxnSp macro="">
      <xdr:nvCxnSpPr>
        <xdr:cNvPr id="74" name="直線コネクタ 73"/>
        <xdr:cNvCxnSpPr/>
      </xdr:nvCxnSpPr>
      <xdr:spPr>
        <a:xfrm>
          <a:off x="3225800" y="62266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76" name="テキスト ボックス 75"/>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54428</xdr:rowOff>
    </xdr:to>
    <xdr:cxnSp macro="">
      <xdr:nvCxnSpPr>
        <xdr:cNvPr id="77" name="直線コネクタ 76"/>
        <xdr:cNvCxnSpPr/>
      </xdr:nvCxnSpPr>
      <xdr:spPr>
        <a:xfrm>
          <a:off x="2336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23784</xdr:rowOff>
    </xdr:from>
    <xdr:ext cx="762000" cy="259045"/>
    <xdr:sp macro="" textlink="">
      <xdr:nvSpPr>
        <xdr:cNvPr id="79" name="テキスト ボックス 78"/>
        <xdr:cNvSpPr txBox="1"/>
      </xdr:nvSpPr>
      <xdr:spPr>
        <a:xfrm>
          <a:off x="2844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54428</xdr:rowOff>
    </xdr:to>
    <xdr:cxnSp macro="">
      <xdr:nvCxnSpPr>
        <xdr:cNvPr id="80" name="直線コネクタ 79"/>
        <xdr:cNvCxnSpPr/>
      </xdr:nvCxnSpPr>
      <xdr:spPr>
        <a:xfrm>
          <a:off x="1447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4" name="テキスト ボックス 83"/>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141514</xdr:rowOff>
    </xdr:from>
    <xdr:to>
      <xdr:col>23</xdr:col>
      <xdr:colOff>184150</xdr:colOff>
      <xdr:row>37</xdr:row>
      <xdr:rowOff>71664</xdr:rowOff>
    </xdr:to>
    <xdr:sp macro="" textlink="">
      <xdr:nvSpPr>
        <xdr:cNvPr id="90" name="楕円 89"/>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158041</xdr:rowOff>
    </xdr:from>
    <xdr:ext cx="762000" cy="259045"/>
    <xdr:sp macro="" textlink="">
      <xdr:nvSpPr>
        <xdr:cNvPr id="91" name="財政力該当値テキスト"/>
        <xdr:cNvSpPr txBox="1"/>
      </xdr:nvSpPr>
      <xdr:spPr>
        <a:xfrm>
          <a:off x="5041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4" name="楕円 93"/>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5" name="テキスト ボックス 94"/>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6" name="楕円 95"/>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7" name="テキスト ボックス 96"/>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8" name="楕円 97"/>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9" name="テキスト ボックス 98"/>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ポイントの上昇（悪化）となっており、類似団体平均の数値と同様の動きをしている。分母としては臨時財政対策債を発行しなかったことによる経常一般財源等の減（影響額▲</a:t>
          </a:r>
          <a:r>
            <a:rPr kumimoji="1" lang="en-US" altLang="ja-JP" sz="1300">
              <a:latin typeface="ＭＳ Ｐゴシック" panose="020B0600070205080204" pitchFamily="50" charset="-128"/>
              <a:ea typeface="ＭＳ Ｐゴシック" panose="020B0600070205080204" pitchFamily="50" charset="-128"/>
            </a:rPr>
            <a:t>1,793,000</a:t>
          </a:r>
          <a:r>
            <a:rPr kumimoji="1" lang="ja-JP" altLang="en-US" sz="1300">
              <a:latin typeface="ＭＳ Ｐゴシック" panose="020B0600070205080204" pitchFamily="50" charset="-128"/>
              <a:ea typeface="ＭＳ Ｐゴシック" panose="020B0600070205080204" pitchFamily="50" charset="-128"/>
            </a:rPr>
            <a:t>千円）、分子としては、燃料価格高騰の影響による電気料・委託料などの物件費の増（影響額</a:t>
          </a:r>
          <a:r>
            <a:rPr kumimoji="1" lang="en-US" altLang="ja-JP" sz="1300">
              <a:latin typeface="ＭＳ Ｐゴシック" panose="020B0600070205080204" pitchFamily="50" charset="-128"/>
              <a:ea typeface="ＭＳ Ｐゴシック" panose="020B0600070205080204" pitchFamily="50" charset="-128"/>
            </a:rPr>
            <a:t>+537,883</a:t>
          </a:r>
          <a:r>
            <a:rPr kumimoji="1" lang="ja-JP" altLang="en-US" sz="1300">
              <a:latin typeface="ＭＳ Ｐゴシック" panose="020B0600070205080204" pitchFamily="50" charset="-128"/>
              <a:ea typeface="ＭＳ Ｐゴシック" panose="020B0600070205080204" pitchFamily="50" charset="-128"/>
            </a:rPr>
            <a:t>千円）による。</a:t>
          </a:r>
        </a:p>
        <a:p>
          <a:r>
            <a:rPr kumimoji="1" lang="ja-JP" altLang="en-US" sz="1300">
              <a:latin typeface="ＭＳ Ｐゴシック" panose="020B0600070205080204" pitchFamily="50" charset="-128"/>
              <a:ea typeface="ＭＳ Ｐゴシック" panose="020B0600070205080204" pitchFamily="50" charset="-128"/>
            </a:rPr>
            <a:t>　類似団体内では良好な水準ではあるものの、経年では悪化傾向にあることから、経常経費の節減に努め、良好な水準を維持する。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67</xdr:row>
      <xdr:rowOff>88054</xdr:rowOff>
    </xdr:to>
    <xdr:cxnSp macro="">
      <xdr:nvCxnSpPr>
        <xdr:cNvPr id="129" name="直線コネクタ 128"/>
        <xdr:cNvCxnSpPr/>
      </xdr:nvCxnSpPr>
      <xdr:spPr>
        <a:xfrm flipV="1">
          <a:off x="4953000" y="10626090"/>
          <a:ext cx="0" cy="949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30"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31" name="直線コネクタ 130"/>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32" name="財政構造の弾力性最大値テキスト"/>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33" name="直線コネクタ 132"/>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61</xdr:row>
      <xdr:rowOff>167640</xdr:rowOff>
    </xdr:to>
    <xdr:cxnSp macro="">
      <xdr:nvCxnSpPr>
        <xdr:cNvPr id="134" name="直線コネクタ 133"/>
        <xdr:cNvCxnSpPr/>
      </xdr:nvCxnSpPr>
      <xdr:spPr>
        <a:xfrm>
          <a:off x="4114800" y="1019175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5"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6" name="フローチャート: 判断 135"/>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154094</xdr:rowOff>
    </xdr:to>
    <xdr:cxnSp macro="">
      <xdr:nvCxnSpPr>
        <xdr:cNvPr id="137" name="直線コネクタ 136"/>
        <xdr:cNvCxnSpPr/>
      </xdr:nvCxnSpPr>
      <xdr:spPr>
        <a:xfrm flipV="1">
          <a:off x="3225800" y="101917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60</xdr:row>
      <xdr:rowOff>154094</xdr:rowOff>
    </xdr:to>
    <xdr:cxnSp macro="">
      <xdr:nvCxnSpPr>
        <xdr:cNvPr id="140" name="直線コネクタ 139"/>
        <xdr:cNvCxnSpPr/>
      </xdr:nvCxnSpPr>
      <xdr:spPr>
        <a:xfrm>
          <a:off x="2336800" y="1044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4656</xdr:rowOff>
    </xdr:from>
    <xdr:to>
      <xdr:col>15</xdr:col>
      <xdr:colOff>133350</xdr:colOff>
      <xdr:row>64</xdr:row>
      <xdr:rowOff>106256</xdr:rowOff>
    </xdr:to>
    <xdr:sp macro="" textlink="">
      <xdr:nvSpPr>
        <xdr:cNvPr id="141" name="フローチャート: 判断 140"/>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42" name="テキスト ボックス 141"/>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154094</xdr:rowOff>
    </xdr:to>
    <xdr:cxnSp macro="">
      <xdr:nvCxnSpPr>
        <xdr:cNvPr id="143" name="直線コネクタ 142"/>
        <xdr:cNvCxnSpPr/>
      </xdr:nvCxnSpPr>
      <xdr:spPr>
        <a:xfrm>
          <a:off x="1447800" y="1040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4" name="フローチャート: 判断 143"/>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5" name="テキスト ボックス 144"/>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6" name="フローチャート: 判断 145"/>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7" name="テキスト ボックス 146"/>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3" name="楕円 152"/>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38117</xdr:rowOff>
    </xdr:from>
    <xdr:ext cx="762000" cy="259045"/>
    <xdr:sp macro="" textlink="">
      <xdr:nvSpPr>
        <xdr:cNvPr id="154" name="財政構造の弾力性該当値テキスト"/>
        <xdr:cNvSpPr txBox="1"/>
      </xdr:nvSpPr>
      <xdr:spPr>
        <a:xfrm>
          <a:off x="5041900" y="1049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5" name="楕円 154"/>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6" name="テキスト ボックス 155"/>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7" name="楕円 156"/>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8" name="テキスト ボックス 157"/>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9" name="楕円 158"/>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60" name="テキスト ボックス 159"/>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1" name="楕円 160"/>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2" name="テキスト ボックス 161"/>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19,838</a:t>
          </a:r>
          <a:r>
            <a:rPr kumimoji="1" lang="ja-JP" altLang="en-US" sz="1300">
              <a:latin typeface="ＭＳ Ｐゴシック" panose="020B0600070205080204" pitchFamily="50" charset="-128"/>
              <a:ea typeface="ＭＳ Ｐゴシック" panose="020B0600070205080204" pitchFamily="50" charset="-128"/>
            </a:rPr>
            <a:t>円の増加（悪化）となっている。類似団体平均の昨年度の動きが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年遅れて反映された結果となっている。燃料価格高騰の影響による電気料・委託料など物件費の増が主な増加要因である。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年度は人事院勧告に伴い人件費の増が見込まれ、また定年延長の影響もあり、今後も数値の悪化が懸念されることから、定員管理計画の見直しと適切な執行を通じて、数値の改善を図る。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143277</xdr:rowOff>
    </xdr:from>
    <xdr:to>
      <xdr:col>23</xdr:col>
      <xdr:colOff>133350</xdr:colOff>
      <xdr:row>89</xdr:row>
      <xdr:rowOff>81513</xdr:rowOff>
    </xdr:to>
    <xdr:cxnSp macro="">
      <xdr:nvCxnSpPr>
        <xdr:cNvPr id="192" name="直線コネクタ 191"/>
        <xdr:cNvCxnSpPr/>
      </xdr:nvCxnSpPr>
      <xdr:spPr>
        <a:xfrm flipV="1">
          <a:off x="4953000" y="14202177"/>
          <a:ext cx="0" cy="1138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53590</xdr:rowOff>
    </xdr:from>
    <xdr:ext cx="762000" cy="259045"/>
    <xdr:sp macro="" textlink="">
      <xdr:nvSpPr>
        <xdr:cNvPr id="193" name="人件費・物件費等の状況最小値テキスト"/>
        <xdr:cNvSpPr txBox="1"/>
      </xdr:nvSpPr>
      <xdr:spPr>
        <a:xfrm>
          <a:off x="5041900" y="1531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81513</xdr:rowOff>
    </xdr:from>
    <xdr:to>
      <xdr:col>24</xdr:col>
      <xdr:colOff>12700</xdr:colOff>
      <xdr:row>89</xdr:row>
      <xdr:rowOff>81513</xdr:rowOff>
    </xdr:to>
    <xdr:cxnSp macro="">
      <xdr:nvCxnSpPr>
        <xdr:cNvPr id="194" name="直線コネクタ 193"/>
        <xdr:cNvCxnSpPr/>
      </xdr:nvCxnSpPr>
      <xdr:spPr>
        <a:xfrm>
          <a:off x="4864100" y="1534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58204</xdr:rowOff>
    </xdr:from>
    <xdr:ext cx="762000" cy="259045"/>
    <xdr:sp macro="" textlink="">
      <xdr:nvSpPr>
        <xdr:cNvPr id="195" name="人件費・物件費等の状況最大値テキスト"/>
        <xdr:cNvSpPr txBox="1"/>
      </xdr:nvSpPr>
      <xdr:spPr>
        <a:xfrm>
          <a:off x="5041900" y="1394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143277</xdr:rowOff>
    </xdr:from>
    <xdr:to>
      <xdr:col>24</xdr:col>
      <xdr:colOff>12700</xdr:colOff>
      <xdr:row>82</xdr:row>
      <xdr:rowOff>143277</xdr:rowOff>
    </xdr:to>
    <xdr:cxnSp macro="">
      <xdr:nvCxnSpPr>
        <xdr:cNvPr id="196" name="直線コネクタ 195"/>
        <xdr:cNvCxnSpPr/>
      </xdr:nvCxnSpPr>
      <xdr:spPr>
        <a:xfrm>
          <a:off x="4864100" y="14202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220</xdr:rowOff>
    </xdr:from>
    <xdr:to>
      <xdr:col>23</xdr:col>
      <xdr:colOff>133350</xdr:colOff>
      <xdr:row>84</xdr:row>
      <xdr:rowOff>94709</xdr:rowOff>
    </xdr:to>
    <xdr:cxnSp macro="">
      <xdr:nvCxnSpPr>
        <xdr:cNvPr id="197" name="直線コネクタ 196"/>
        <xdr:cNvCxnSpPr/>
      </xdr:nvCxnSpPr>
      <xdr:spPr>
        <a:xfrm>
          <a:off x="4114800" y="14230570"/>
          <a:ext cx="838200" cy="2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131737</xdr:rowOff>
    </xdr:from>
    <xdr:ext cx="762000" cy="259045"/>
    <xdr:sp macro="" textlink="">
      <xdr:nvSpPr>
        <xdr:cNvPr id="198" name="人件費・物件費等の状況平均値テキスト"/>
        <xdr:cNvSpPr txBox="1"/>
      </xdr:nvSpPr>
      <xdr:spPr>
        <a:xfrm>
          <a:off x="5041900" y="1470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159660</xdr:rowOff>
    </xdr:from>
    <xdr:to>
      <xdr:col>23</xdr:col>
      <xdr:colOff>184150</xdr:colOff>
      <xdr:row>86</xdr:row>
      <xdr:rowOff>89810</xdr:rowOff>
    </xdr:to>
    <xdr:sp macro="" textlink="">
      <xdr:nvSpPr>
        <xdr:cNvPr id="199" name="フローチャート: 判断 198"/>
        <xdr:cNvSpPr/>
      </xdr:nvSpPr>
      <xdr:spPr>
        <a:xfrm>
          <a:off x="4902200" y="147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137418</xdr:rowOff>
    </xdr:from>
    <xdr:to>
      <xdr:col>19</xdr:col>
      <xdr:colOff>133350</xdr:colOff>
      <xdr:row>83</xdr:row>
      <xdr:rowOff>220</xdr:rowOff>
    </xdr:to>
    <xdr:cxnSp macro="">
      <xdr:nvCxnSpPr>
        <xdr:cNvPr id="200" name="直線コネクタ 199"/>
        <xdr:cNvCxnSpPr/>
      </xdr:nvCxnSpPr>
      <xdr:spPr>
        <a:xfrm>
          <a:off x="3225800" y="14196318"/>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87658</xdr:rowOff>
    </xdr:from>
    <xdr:to>
      <xdr:col>19</xdr:col>
      <xdr:colOff>184150</xdr:colOff>
      <xdr:row>86</xdr:row>
      <xdr:rowOff>17808</xdr:rowOff>
    </xdr:to>
    <xdr:sp macro="" textlink="">
      <xdr:nvSpPr>
        <xdr:cNvPr id="201" name="フローチャート: 判断 200"/>
        <xdr:cNvSpPr/>
      </xdr:nvSpPr>
      <xdr:spPr>
        <a:xfrm>
          <a:off x="4064000" y="1466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2585</xdr:rowOff>
    </xdr:from>
    <xdr:ext cx="736600" cy="259045"/>
    <xdr:sp macro="" textlink="">
      <xdr:nvSpPr>
        <xdr:cNvPr id="202" name="テキスト ボックス 201"/>
        <xdr:cNvSpPr txBox="1"/>
      </xdr:nvSpPr>
      <xdr:spPr>
        <a:xfrm>
          <a:off x="3733800" y="147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104970</xdr:rowOff>
    </xdr:from>
    <xdr:to>
      <xdr:col>15</xdr:col>
      <xdr:colOff>82550</xdr:colOff>
      <xdr:row>82</xdr:row>
      <xdr:rowOff>137418</xdr:rowOff>
    </xdr:to>
    <xdr:cxnSp macro="">
      <xdr:nvCxnSpPr>
        <xdr:cNvPr id="203" name="直線コネクタ 202"/>
        <xdr:cNvCxnSpPr/>
      </xdr:nvCxnSpPr>
      <xdr:spPr>
        <a:xfrm>
          <a:off x="2336800" y="13992420"/>
          <a:ext cx="889000" cy="2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171186</xdr:rowOff>
    </xdr:from>
    <xdr:to>
      <xdr:col>11</xdr:col>
      <xdr:colOff>31750</xdr:colOff>
      <xdr:row>81</xdr:row>
      <xdr:rowOff>104970</xdr:rowOff>
    </xdr:to>
    <xdr:cxnSp macro="">
      <xdr:nvCxnSpPr>
        <xdr:cNvPr id="206" name="直線コネクタ 205"/>
        <xdr:cNvCxnSpPr/>
      </xdr:nvCxnSpPr>
      <xdr:spPr>
        <a:xfrm>
          <a:off x="1447800" y="13887186"/>
          <a:ext cx="889000" cy="10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43909</xdr:rowOff>
    </xdr:from>
    <xdr:to>
      <xdr:col>23</xdr:col>
      <xdr:colOff>184150</xdr:colOff>
      <xdr:row>84</xdr:row>
      <xdr:rowOff>145509</xdr:rowOff>
    </xdr:to>
    <xdr:sp macro="" textlink="">
      <xdr:nvSpPr>
        <xdr:cNvPr id="216" name="楕円 215"/>
        <xdr:cNvSpPr/>
      </xdr:nvSpPr>
      <xdr:spPr>
        <a:xfrm>
          <a:off x="4902200" y="144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60436</xdr:rowOff>
    </xdr:from>
    <xdr:ext cx="762000" cy="259045"/>
    <xdr:sp macro="" textlink="">
      <xdr:nvSpPr>
        <xdr:cNvPr id="217" name="人件費・物件費等の状況該当値テキスト"/>
        <xdr:cNvSpPr txBox="1"/>
      </xdr:nvSpPr>
      <xdr:spPr>
        <a:xfrm>
          <a:off x="5041900" y="1429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120870</xdr:rowOff>
    </xdr:from>
    <xdr:to>
      <xdr:col>19</xdr:col>
      <xdr:colOff>184150</xdr:colOff>
      <xdr:row>83</xdr:row>
      <xdr:rowOff>51020</xdr:rowOff>
    </xdr:to>
    <xdr:sp macro="" textlink="">
      <xdr:nvSpPr>
        <xdr:cNvPr id="218" name="楕円 217"/>
        <xdr:cNvSpPr/>
      </xdr:nvSpPr>
      <xdr:spPr>
        <a:xfrm>
          <a:off x="4064000" y="141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61197</xdr:rowOff>
    </xdr:from>
    <xdr:ext cx="736600" cy="259045"/>
    <xdr:sp macro="" textlink="">
      <xdr:nvSpPr>
        <xdr:cNvPr id="219" name="テキスト ボックス 218"/>
        <xdr:cNvSpPr txBox="1"/>
      </xdr:nvSpPr>
      <xdr:spPr>
        <a:xfrm>
          <a:off x="3733800" y="139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86618</xdr:rowOff>
    </xdr:from>
    <xdr:to>
      <xdr:col>15</xdr:col>
      <xdr:colOff>133350</xdr:colOff>
      <xdr:row>83</xdr:row>
      <xdr:rowOff>16768</xdr:rowOff>
    </xdr:to>
    <xdr:sp macro="" textlink="">
      <xdr:nvSpPr>
        <xdr:cNvPr id="220" name="楕円 219"/>
        <xdr:cNvSpPr/>
      </xdr:nvSpPr>
      <xdr:spPr>
        <a:xfrm>
          <a:off x="3175000" y="141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26945</xdr:rowOff>
    </xdr:from>
    <xdr:ext cx="762000" cy="259045"/>
    <xdr:sp macro="" textlink="">
      <xdr:nvSpPr>
        <xdr:cNvPr id="221" name="テキスト ボックス 220"/>
        <xdr:cNvSpPr txBox="1"/>
      </xdr:nvSpPr>
      <xdr:spPr>
        <a:xfrm>
          <a:off x="2844800" y="1391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54170</xdr:rowOff>
    </xdr:from>
    <xdr:to>
      <xdr:col>11</xdr:col>
      <xdr:colOff>82550</xdr:colOff>
      <xdr:row>81</xdr:row>
      <xdr:rowOff>155770</xdr:rowOff>
    </xdr:to>
    <xdr:sp macro="" textlink="">
      <xdr:nvSpPr>
        <xdr:cNvPr id="222" name="楕円 221"/>
        <xdr:cNvSpPr/>
      </xdr:nvSpPr>
      <xdr:spPr>
        <a:xfrm>
          <a:off x="2286000" y="139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165947</xdr:rowOff>
    </xdr:from>
    <xdr:ext cx="762000" cy="259045"/>
    <xdr:sp macro="" textlink="">
      <xdr:nvSpPr>
        <xdr:cNvPr id="223" name="テキスト ボックス 222"/>
        <xdr:cNvSpPr txBox="1"/>
      </xdr:nvSpPr>
      <xdr:spPr>
        <a:xfrm>
          <a:off x="1955800" y="1371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120386</xdr:rowOff>
    </xdr:from>
    <xdr:to>
      <xdr:col>7</xdr:col>
      <xdr:colOff>31750</xdr:colOff>
      <xdr:row>81</xdr:row>
      <xdr:rowOff>50536</xdr:rowOff>
    </xdr:to>
    <xdr:sp macro="" textlink="">
      <xdr:nvSpPr>
        <xdr:cNvPr id="224" name="楕円 223"/>
        <xdr:cNvSpPr/>
      </xdr:nvSpPr>
      <xdr:spPr>
        <a:xfrm>
          <a:off x="1397000" y="138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60713</xdr:rowOff>
    </xdr:from>
    <xdr:ext cx="762000" cy="259045"/>
    <xdr:sp macro="" textlink="">
      <xdr:nvSpPr>
        <xdr:cNvPr id="225" name="テキスト ボックス 224"/>
        <xdr:cNvSpPr txBox="1"/>
      </xdr:nvSpPr>
      <xdr:spPr>
        <a:xfrm>
          <a:off x="1066800" y="136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指数は昨年度から減少して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以下となったものの、全国市平均及び類似団体平均と比較すると高い水準にある。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　昨年度から減少した主な要因としては、経験年数階層内における指数寄与率の高い職員の退職や階層移動など、職員構成の変動によるものである。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今後も、人事院勧告など国や他団体の動向を注視しながら、ラスパイレス指数及び給与水準の適正化に努める。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6" name="直線コネクタ 255"/>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88</xdr:row>
      <xdr:rowOff>137886</xdr:rowOff>
    </xdr:to>
    <xdr:cxnSp macro="">
      <xdr:nvCxnSpPr>
        <xdr:cNvPr id="261" name="直線コネクタ 260"/>
        <xdr:cNvCxnSpPr/>
      </xdr:nvCxnSpPr>
      <xdr:spPr>
        <a:xfrm flipV="1">
          <a:off x="16179800" y="14811829"/>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62"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3" name="フローチャート: 判断 262"/>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137886</xdr:rowOff>
    </xdr:to>
    <xdr:cxnSp macro="">
      <xdr:nvCxnSpPr>
        <xdr:cNvPr id="264" name="直線コネクタ 263"/>
        <xdr:cNvCxnSpPr/>
      </xdr:nvCxnSpPr>
      <xdr:spPr>
        <a:xfrm>
          <a:off x="15290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88</xdr:row>
      <xdr:rowOff>137886</xdr:rowOff>
    </xdr:to>
    <xdr:cxnSp macro="">
      <xdr:nvCxnSpPr>
        <xdr:cNvPr id="267" name="直線コネクタ 266"/>
        <xdr:cNvCxnSpPr/>
      </xdr:nvCxnSpPr>
      <xdr:spPr>
        <a:xfrm>
          <a:off x="14401800" y="1474288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8" name="フローチャート: 判断 267"/>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9" name="テキスト ボックス 268"/>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70" name="直線コネクタ 269"/>
        <xdr:cNvCxnSpPr/>
      </xdr:nvCxnSpPr>
      <xdr:spPr>
        <a:xfrm flipV="1">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1" name="フローチャート: 判断 270"/>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72" name="テキスト ボックス 27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3" name="フローチャート: 判断 272"/>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74" name="テキスト ボックス 273"/>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平成１８年度の合併以降、職員数の適正化に取り組んできたため全国平均、類似団体平均を下回っているが、県平均はわずかに上回る状況にある。</a:t>
          </a:r>
        </a:p>
        <a:p>
          <a:r>
            <a:rPr kumimoji="1" lang="ja-JP" altLang="en-US" sz="1300">
              <a:latin typeface="ＭＳ Ｐゴシック" panose="020B0600070205080204" pitchFamily="50" charset="-128"/>
              <a:ea typeface="ＭＳ Ｐゴシック" panose="020B0600070205080204" pitchFamily="50" charset="-128"/>
            </a:rPr>
            <a:t>　ただし、当市は１市１町の消防事務を担っており、これを一部事務組合ではなく、消防事務委託方式により事務を受託していることから、その分の職員数が多く計上されているものである。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19" name="直線コネクタ 318"/>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2" name="定員管理の状況最大値テキスト"/>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3" name="直線コネクタ 322"/>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101812</xdr:rowOff>
    </xdr:to>
    <xdr:cxnSp macro="">
      <xdr:nvCxnSpPr>
        <xdr:cNvPr id="324" name="直線コネクタ 323"/>
        <xdr:cNvCxnSpPr/>
      </xdr:nvCxnSpPr>
      <xdr:spPr>
        <a:xfrm flipV="1">
          <a:off x="16179800" y="1036468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54204</xdr:rowOff>
    </xdr:from>
    <xdr:ext cx="762000" cy="259045"/>
    <xdr:sp macro="" textlink="">
      <xdr:nvSpPr>
        <xdr:cNvPr id="325" name="定員管理の状況平均値テキスト"/>
        <xdr:cNvSpPr txBox="1"/>
      </xdr:nvSpPr>
      <xdr:spPr>
        <a:xfrm>
          <a:off x="17106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6" name="フローチャート: 判断 325"/>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101812</xdr:rowOff>
    </xdr:to>
    <xdr:cxnSp macro="">
      <xdr:nvCxnSpPr>
        <xdr:cNvPr id="327" name="直線コネクタ 326"/>
        <xdr:cNvCxnSpPr/>
      </xdr:nvCxnSpPr>
      <xdr:spPr>
        <a:xfrm>
          <a:off x="15290800" y="103807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28" name="フローチャート: 判断 327"/>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29" name="テキスト ボックス 328"/>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93769</xdr:rowOff>
    </xdr:to>
    <xdr:cxnSp macro="">
      <xdr:nvCxnSpPr>
        <xdr:cNvPr id="330" name="直線コネクタ 329"/>
        <xdr:cNvCxnSpPr/>
      </xdr:nvCxnSpPr>
      <xdr:spPr>
        <a:xfrm>
          <a:off x="14401800" y="103405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53552</xdr:rowOff>
    </xdr:to>
    <xdr:cxnSp macro="">
      <xdr:nvCxnSpPr>
        <xdr:cNvPr id="333" name="直線コネクタ 332"/>
        <xdr:cNvCxnSpPr/>
      </xdr:nvCxnSpPr>
      <xdr:spPr>
        <a:xfrm>
          <a:off x="13512800" y="103124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4" name="フローチャート: 判断 333"/>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35" name="テキスト ボックス 334"/>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6" name="フローチャート: 判断 335"/>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37" name="テキスト ボックス 336"/>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43" name="楕円 342"/>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44"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5" name="楕円 344"/>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6" name="テキスト ボックス 345"/>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7" name="楕円 346"/>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8" name="テキスト ボックス 347"/>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9" name="楕円 348"/>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50" name="テキスト ボックス 349"/>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1" name="楕円 350"/>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2" name="テキスト ボックス 351"/>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年間良好な数値を維持しており、令和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年度は類似団体の悪化傾向が継続しているのに対して改善傾向を維持している。これは合併特例債をはじめとした交付税措置率の高い地方債を積極的に活用していることによるもの。</a:t>
          </a:r>
        </a:p>
        <a:p>
          <a:r>
            <a:rPr kumimoji="1" lang="ja-JP" altLang="en-US" sz="1300">
              <a:latin typeface="ＭＳ Ｐゴシック" panose="020B0600070205080204" pitchFamily="50" charset="-128"/>
              <a:ea typeface="ＭＳ Ｐゴシック" panose="020B0600070205080204" pitchFamily="50" charset="-128"/>
            </a:rPr>
            <a:t>　大規模な普通建設事業に係る地方債の償還が順次開始し、公債費負担が増加する見込みであるため、指標を注視し、計画的な償還及び借り入れを行い、健全な財政運営に努める。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2" name="直線コネクタ 381"/>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7076</xdr:rowOff>
    </xdr:to>
    <xdr:cxnSp macro="">
      <xdr:nvCxnSpPr>
        <xdr:cNvPr id="387" name="直線コネクタ 386"/>
        <xdr:cNvCxnSpPr/>
      </xdr:nvCxnSpPr>
      <xdr:spPr>
        <a:xfrm flipV="1">
          <a:off x="16179800" y="63300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8"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フローチャート: 判断 388"/>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7076</xdr:rowOff>
    </xdr:from>
    <xdr:to>
      <xdr:col>77</xdr:col>
      <xdr:colOff>44450</xdr:colOff>
      <xdr:row>37</xdr:row>
      <xdr:rowOff>20864</xdr:rowOff>
    </xdr:to>
    <xdr:cxnSp macro="">
      <xdr:nvCxnSpPr>
        <xdr:cNvPr id="390" name="直線コネクタ 389"/>
        <xdr:cNvCxnSpPr/>
      </xdr:nvCxnSpPr>
      <xdr:spPr>
        <a:xfrm flipV="1">
          <a:off x="15290800" y="63507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1" name="フローチャート: 判断 390"/>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92" name="テキスト ボックス 391"/>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55336</xdr:rowOff>
    </xdr:to>
    <xdr:cxnSp macro="">
      <xdr:nvCxnSpPr>
        <xdr:cNvPr id="393" name="直線コネクタ 392"/>
        <xdr:cNvCxnSpPr/>
      </xdr:nvCxnSpPr>
      <xdr:spPr>
        <a:xfrm flipV="1">
          <a:off x="14401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4" name="フローチャート: 判断 393"/>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395" name="テキスト ボックス 394"/>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76019</xdr:rowOff>
    </xdr:to>
    <xdr:cxnSp macro="">
      <xdr:nvCxnSpPr>
        <xdr:cNvPr id="396" name="直線コネクタ 395"/>
        <xdr:cNvCxnSpPr/>
      </xdr:nvCxnSpPr>
      <xdr:spPr>
        <a:xfrm flipV="1">
          <a:off x="13512800" y="63989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7" name="フローチャート: 判断 396"/>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398" name="テキスト ボックス 397"/>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9" name="フローチャート: 判断 398"/>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11810</xdr:rowOff>
    </xdr:from>
    <xdr:ext cx="762000" cy="259045"/>
    <xdr:sp macro="" textlink="">
      <xdr:nvSpPr>
        <xdr:cNvPr id="400" name="テキスト ボックス 399"/>
        <xdr:cNvSpPr txBox="1"/>
      </xdr:nvSpPr>
      <xdr:spPr>
        <a:xfrm>
          <a:off x="13131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6" name="楕円 405"/>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7"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127726</xdr:rowOff>
    </xdr:from>
    <xdr:to>
      <xdr:col>77</xdr:col>
      <xdr:colOff>95250</xdr:colOff>
      <xdr:row>37</xdr:row>
      <xdr:rowOff>57876</xdr:rowOff>
    </xdr:to>
    <xdr:sp macro="" textlink="">
      <xdr:nvSpPr>
        <xdr:cNvPr id="408" name="楕円 407"/>
        <xdr:cNvSpPr/>
      </xdr:nvSpPr>
      <xdr:spPr>
        <a:xfrm>
          <a:off x="161290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68053</xdr:rowOff>
    </xdr:from>
    <xdr:ext cx="736600" cy="259045"/>
    <xdr:sp macro="" textlink="">
      <xdr:nvSpPr>
        <xdr:cNvPr id="409" name="テキスト ボックス 408"/>
        <xdr:cNvSpPr txBox="1"/>
      </xdr:nvSpPr>
      <xdr:spPr>
        <a:xfrm>
          <a:off x="15798800" y="60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10" name="楕円 409"/>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11" name="テキスト ボックス 410"/>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2" name="楕円 411"/>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3" name="テキスト ボックス 412"/>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4" name="楕円 413"/>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5" name="テキスト ボックス 414"/>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年間、本市においては算定無しという良好な状況を維持している。これは、交付税算入率の高い地方債の活用や、計画的な基金への積立、臨時財政対策債の発行抑制による地方債残高抑制によるものである。</a:t>
          </a:r>
        </a:p>
        <a:p>
          <a:r>
            <a:rPr kumimoji="1" lang="ja-JP" altLang="en-US" sz="1300">
              <a:latin typeface="ＭＳ Ｐゴシック" panose="020B0600070205080204" pitchFamily="50" charset="-128"/>
              <a:ea typeface="ＭＳ Ｐゴシック" panose="020B0600070205080204" pitchFamily="50" charset="-128"/>
            </a:rPr>
            <a:t>　今後も将来を見据え、新たな歳入確保策の模索、交付税措置率の高い地方債の活用、地方債の発行抑制など、健全な財政運営に努める。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6" name="直線コネクタ 445"/>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7"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8" name="直線コネクタ 447"/>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109721</xdr:rowOff>
    </xdr:from>
    <xdr:ext cx="762000" cy="259045"/>
    <xdr:sp macro="" textlink="">
      <xdr:nvSpPr>
        <xdr:cNvPr id="451" name="将来負担の状況平均値テキスト"/>
        <xdr:cNvSpPr txBox="1"/>
      </xdr:nvSpPr>
      <xdr:spPr>
        <a:xfrm>
          <a:off x="17106900" y="268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2" name="フローチャート: 判断 451"/>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3" name="フローチャート: 判断 452"/>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4" name="テキスト ボックス 453"/>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58118</xdr:rowOff>
    </xdr:from>
    <xdr:to>
      <xdr:col>73</xdr:col>
      <xdr:colOff>44450</xdr:colOff>
      <xdr:row>16</xdr:row>
      <xdr:rowOff>159718</xdr:rowOff>
    </xdr:to>
    <xdr:sp macro="" textlink="">
      <xdr:nvSpPr>
        <xdr:cNvPr id="455" name="フローチャート: 判断 454"/>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56" name="テキスト ボックス 455"/>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87993</xdr:rowOff>
    </xdr:from>
    <xdr:to>
      <xdr:col>68</xdr:col>
      <xdr:colOff>203200</xdr:colOff>
      <xdr:row>17</xdr:row>
      <xdr:rowOff>18143</xdr:rowOff>
    </xdr:to>
    <xdr:sp macro="" textlink="">
      <xdr:nvSpPr>
        <xdr:cNvPr id="457" name="フローチャート: 判断 456"/>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8" name="テキスト ボックス 457"/>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59" name="フローチャート: 判断 458"/>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0" name="テキスト ボックス 459"/>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職員数の管理により抑制に努めているものの、会計年度任用職員の人数増、報酬水準の上昇、また期末手当の支給月額の増などの要因により、昨年度より上昇し、全国平均や埼玉県平均を上回る結果となってしま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今後も、職員数の適正管理と併せて、給与制度や各種手当の支給について検討を重ね、人件費の抑制に努める。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29028</xdr:rowOff>
    </xdr:from>
    <xdr:to>
      <xdr:col>24</xdr:col>
      <xdr:colOff>25400</xdr:colOff>
      <xdr:row>41</xdr:row>
      <xdr:rowOff>20865</xdr:rowOff>
    </xdr:to>
    <xdr:cxnSp macro="">
      <xdr:nvCxnSpPr>
        <xdr:cNvPr id="68" name="直線コネクタ 67"/>
        <xdr:cNvCxnSpPr/>
      </xdr:nvCxnSpPr>
      <xdr:spPr>
        <a:xfrm>
          <a:off x="3987800" y="68870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19249</xdr:rowOff>
    </xdr:from>
    <xdr:ext cx="762000" cy="259045"/>
    <xdr:sp macro="" textlink="">
      <xdr:nvSpPr>
        <xdr:cNvPr id="69" name="人件費平均値テキスト"/>
        <xdr:cNvSpPr txBox="1"/>
      </xdr:nvSpPr>
      <xdr:spPr>
        <a:xfrm>
          <a:off x="4914900" y="619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29028</xdr:rowOff>
    </xdr:from>
    <xdr:to>
      <xdr:col>19</xdr:col>
      <xdr:colOff>187325</xdr:colOff>
      <xdr:row>40</xdr:row>
      <xdr:rowOff>110672</xdr:rowOff>
    </xdr:to>
    <xdr:cxnSp macro="">
      <xdr:nvCxnSpPr>
        <xdr:cNvPr id="71" name="直線コネクタ 70"/>
        <xdr:cNvCxnSpPr/>
      </xdr:nvCxnSpPr>
      <xdr:spPr>
        <a:xfrm flipV="1">
          <a:off x="3098800" y="6887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40</xdr:row>
      <xdr:rowOff>110672</xdr:rowOff>
    </xdr:to>
    <xdr:cxnSp macro="">
      <xdr:nvCxnSpPr>
        <xdr:cNvPr id="74" name="直線コネクタ 73"/>
        <xdr:cNvCxnSpPr/>
      </xdr:nvCxnSpPr>
      <xdr:spPr>
        <a:xfrm>
          <a:off x="2209800" y="66910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69850</xdr:rowOff>
    </xdr:to>
    <xdr:cxnSp macro="">
      <xdr:nvCxnSpPr>
        <xdr:cNvPr id="77" name="直線コネクタ 76"/>
        <xdr:cNvCxnSpPr/>
      </xdr:nvCxnSpPr>
      <xdr:spPr>
        <a:xfrm flipV="1">
          <a:off x="1320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49184</xdr:rowOff>
    </xdr:from>
    <xdr:ext cx="762000" cy="259045"/>
    <xdr:sp macro="" textlink="">
      <xdr:nvSpPr>
        <xdr:cNvPr id="79" name="テキスト ボックス 78"/>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141515</xdr:rowOff>
    </xdr:from>
    <xdr:to>
      <xdr:col>24</xdr:col>
      <xdr:colOff>76200</xdr:colOff>
      <xdr:row>41</xdr:row>
      <xdr:rowOff>71665</xdr:rowOff>
    </xdr:to>
    <xdr:sp macro="" textlink="">
      <xdr:nvSpPr>
        <xdr:cNvPr id="87" name="楕円 86"/>
        <xdr:cNvSpPr/>
      </xdr:nvSpPr>
      <xdr:spPr>
        <a:xfrm>
          <a:off x="47752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50092</xdr:rowOff>
    </xdr:from>
    <xdr:ext cx="762000" cy="259045"/>
    <xdr:sp macro="" textlink="">
      <xdr:nvSpPr>
        <xdr:cNvPr id="88" name="人件費該当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1" name="楕円 90"/>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2" name="テキスト ボックス 91"/>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加（悪化）。燃料価格高騰の影響による電気料や委託料の増によるものである。公民館など、他団体と比べて本市は施設数が比較的多いこともあり、類似団体内でも特に影響が大きく、数値は最下位となっている。</a:t>
          </a:r>
        </a:p>
        <a:p>
          <a:r>
            <a:rPr kumimoji="1" lang="ja-JP" altLang="en-US" sz="1300">
              <a:latin typeface="ＭＳ Ｐゴシック" panose="020B0600070205080204" pitchFamily="50" charset="-128"/>
              <a:ea typeface="ＭＳ Ｐゴシック" panose="020B0600070205080204" pitchFamily="50" charset="-128"/>
            </a:rPr>
            <a:t>　本比率については、人件費とともに類似団体平均と特に乖離が大きい比率である。コスト削減を徹底し、指標の改善に努める。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21</xdr:row>
      <xdr:rowOff>50800</xdr:rowOff>
    </xdr:to>
    <xdr:cxnSp macro="">
      <xdr:nvCxnSpPr>
        <xdr:cNvPr id="124" name="直線コネクタ 123"/>
        <xdr:cNvCxnSpPr/>
      </xdr:nvCxnSpPr>
      <xdr:spPr>
        <a:xfrm flipV="1">
          <a:off x="16510000" y="22225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5"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6" name="直線コネクタ 125"/>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21</xdr:row>
      <xdr:rowOff>50800</xdr:rowOff>
    </xdr:to>
    <xdr:cxnSp macro="">
      <xdr:nvCxnSpPr>
        <xdr:cNvPr id="129" name="直線コネクタ 128"/>
        <xdr:cNvCxnSpPr/>
      </xdr:nvCxnSpPr>
      <xdr:spPr>
        <a:xfrm>
          <a:off x="15671800" y="32512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30"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31" name="フローチャート: 判断 130"/>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165100</xdr:rowOff>
    </xdr:to>
    <xdr:cxnSp macro="">
      <xdr:nvCxnSpPr>
        <xdr:cNvPr id="132" name="直線コネクタ 131"/>
        <xdr:cNvCxnSpPr/>
      </xdr:nvCxnSpPr>
      <xdr:spPr>
        <a:xfrm>
          <a:off x="14782800" y="3079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57150</xdr:rowOff>
    </xdr:from>
    <xdr:to>
      <xdr:col>78</xdr:col>
      <xdr:colOff>120650</xdr:colOff>
      <xdr:row>14</xdr:row>
      <xdr:rowOff>158750</xdr:rowOff>
    </xdr:to>
    <xdr:sp macro="" textlink="">
      <xdr:nvSpPr>
        <xdr:cNvPr id="133" name="フローチャート: 判断 132"/>
        <xdr:cNvSpPr/>
      </xdr:nvSpPr>
      <xdr:spPr>
        <a:xfrm>
          <a:off x="15621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34" name="テキスト ボックス 133"/>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165100</xdr:rowOff>
    </xdr:from>
    <xdr:to>
      <xdr:col>73</xdr:col>
      <xdr:colOff>180975</xdr:colOff>
      <xdr:row>19</xdr:row>
      <xdr:rowOff>50800</xdr:rowOff>
    </xdr:to>
    <xdr:cxnSp macro="">
      <xdr:nvCxnSpPr>
        <xdr:cNvPr id="135" name="直線コネクタ 134"/>
        <xdr:cNvCxnSpPr/>
      </xdr:nvCxnSpPr>
      <xdr:spPr>
        <a:xfrm flipV="1">
          <a:off x="13893800" y="3079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19</xdr:row>
      <xdr:rowOff>50800</xdr:rowOff>
    </xdr:to>
    <xdr:cxnSp macro="">
      <xdr:nvCxnSpPr>
        <xdr:cNvPr id="138" name="直線コネクタ 137"/>
        <xdr:cNvCxnSpPr/>
      </xdr:nvCxnSpPr>
      <xdr:spPr>
        <a:xfrm>
          <a:off x="13004800" y="3117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0</xdr:rowOff>
    </xdr:from>
    <xdr:to>
      <xdr:col>82</xdr:col>
      <xdr:colOff>158750</xdr:colOff>
      <xdr:row>21</xdr:row>
      <xdr:rowOff>101600</xdr:rowOff>
    </xdr:to>
    <xdr:sp macro="" textlink="">
      <xdr:nvSpPr>
        <xdr:cNvPr id="148" name="楕円 147"/>
        <xdr:cNvSpPr/>
      </xdr:nvSpPr>
      <xdr:spPr>
        <a:xfrm>
          <a:off x="164592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80027</xdr:rowOff>
    </xdr:from>
    <xdr:ext cx="762000" cy="259045"/>
    <xdr:sp macro="" textlink="">
      <xdr:nvSpPr>
        <xdr:cNvPr id="149" name="物件費該当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2" name="楕円 151"/>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3" name="テキスト ボックス 152"/>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4" name="楕円 153"/>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5" name="テキスト ボックス 154"/>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6" name="楕円 155"/>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7" name="テキスト ボックス 156"/>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ポイントの増加（悪化）となっており、類似団体平均を上回ってしまっている。第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子保育料無償化を開始したことに伴い私立保育施設に対する扶助が増加したことにより、分子となる扶助費充当一般財源等が増加したことによるものとみられる。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子も含め完全無償化を実施しており、今後も扶助費の増加による、財政運営の硬直化が懸念されることから、可能な範囲で見直し等を進め、状況の改善を図る。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50800</xdr:rowOff>
    </xdr:to>
    <xdr:cxnSp macro="">
      <xdr:nvCxnSpPr>
        <xdr:cNvPr id="190" name="直線コネクタ 189"/>
        <xdr:cNvCxnSpPr/>
      </xdr:nvCxnSpPr>
      <xdr:spPr>
        <a:xfrm>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165100</xdr:rowOff>
    </xdr:to>
    <xdr:cxnSp macro="">
      <xdr:nvCxnSpPr>
        <xdr:cNvPr id="193" name="直線コネクタ 192"/>
        <xdr:cNvCxnSpPr/>
      </xdr:nvCxnSpPr>
      <xdr:spPr>
        <a:xfrm flipV="1">
          <a:off x="3098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5" name="テキスト ボックス 194"/>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50800</xdr:rowOff>
    </xdr:to>
    <xdr:cxnSp macro="">
      <xdr:nvCxnSpPr>
        <xdr:cNvPr id="196" name="直線コネクタ 195"/>
        <xdr:cNvCxnSpPr/>
      </xdr:nvCxnSpPr>
      <xdr:spPr>
        <a:xfrm flipV="1">
          <a:off x="2209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69850</xdr:rowOff>
    </xdr:to>
    <xdr:cxnSp macro="">
      <xdr:nvCxnSpPr>
        <xdr:cNvPr id="199" name="直線コネクタ 198"/>
        <xdr:cNvCxnSpPr/>
      </xdr:nvCxnSpPr>
      <xdr:spPr>
        <a:xfrm flipV="1">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54627</xdr:rowOff>
    </xdr:from>
    <xdr:ext cx="762000" cy="259045"/>
    <xdr:sp macro="" textlink="">
      <xdr:nvSpPr>
        <xdr:cNvPr id="201" name="テキスト ボックス 200"/>
        <xdr:cNvSpPr txBox="1"/>
      </xdr:nvSpPr>
      <xdr:spPr>
        <a:xfrm>
          <a:off x="1828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03" name="テキスト ボックス 202"/>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9" name="楕円 208"/>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10"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7" name="楕円 216"/>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8" name="テキスト ボックス 217"/>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悪化）しており、分母となる臨時財政対策債の減少が主な要因である。分子となる繰出金自体は減少しており、類似団体と比較しても良好な数値であるが、引き続き、健康づくり支援による医療費適正化や国保税の収納強化などを通じ、繰出金規模の適正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127000</xdr:rowOff>
    </xdr:to>
    <xdr:cxnSp macro="">
      <xdr:nvCxnSpPr>
        <xdr:cNvPr id="253" name="直線コネクタ 252"/>
        <xdr:cNvCxnSpPr/>
      </xdr:nvCxnSpPr>
      <xdr:spPr>
        <a:xfrm>
          <a:off x="15671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4"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57</xdr:row>
      <xdr:rowOff>151493</xdr:rowOff>
    </xdr:to>
    <xdr:cxnSp macro="">
      <xdr:nvCxnSpPr>
        <xdr:cNvPr id="256" name="直線コネクタ 255"/>
        <xdr:cNvCxnSpPr/>
      </xdr:nvCxnSpPr>
      <xdr:spPr>
        <a:xfrm flipV="1">
          <a:off x="14782800" y="96628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8" name="テキスト ボックス 257"/>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151493</xdr:rowOff>
    </xdr:to>
    <xdr:cxnSp macro="">
      <xdr:nvCxnSpPr>
        <xdr:cNvPr id="259" name="直線コネクタ 258"/>
        <xdr:cNvCxnSpPr/>
      </xdr:nvCxnSpPr>
      <xdr:spPr>
        <a:xfrm>
          <a:off x="13893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118835</xdr:rowOff>
    </xdr:to>
    <xdr:cxnSp macro="">
      <xdr:nvCxnSpPr>
        <xdr:cNvPr id="262" name="直線コネクタ 261"/>
        <xdr:cNvCxnSpPr/>
      </xdr:nvCxnSpPr>
      <xdr:spPr>
        <a:xfrm flipV="1">
          <a:off x="13004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64" name="テキスト ボックス 263"/>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xdr:rowOff>
    </xdr:from>
    <xdr:to>
      <xdr:col>78</xdr:col>
      <xdr:colOff>120650</xdr:colOff>
      <xdr:row>56</xdr:row>
      <xdr:rowOff>112485</xdr:rowOff>
    </xdr:to>
    <xdr:sp macro="" textlink="">
      <xdr:nvSpPr>
        <xdr:cNvPr id="274" name="楕円 273"/>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122662</xdr:rowOff>
    </xdr:from>
    <xdr:ext cx="736600" cy="259045"/>
    <xdr:sp macro="" textlink="">
      <xdr:nvSpPr>
        <xdr:cNvPr id="275" name="テキスト ボックス 274"/>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100693</xdr:rowOff>
    </xdr:from>
    <xdr:to>
      <xdr:col>74</xdr:col>
      <xdr:colOff>31750</xdr:colOff>
      <xdr:row>58</xdr:row>
      <xdr:rowOff>30843</xdr:rowOff>
    </xdr:to>
    <xdr:sp macro="" textlink="">
      <xdr:nvSpPr>
        <xdr:cNvPr id="276" name="楕円 275"/>
        <xdr:cNvSpPr/>
      </xdr:nvSpPr>
      <xdr:spPr>
        <a:xfrm>
          <a:off x="14732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41020</xdr:rowOff>
    </xdr:from>
    <xdr:ext cx="762000" cy="259045"/>
    <xdr:sp macro="" textlink="">
      <xdr:nvSpPr>
        <xdr:cNvPr id="277" name="テキスト ボックス 276"/>
        <xdr:cNvSpPr txBox="1"/>
      </xdr:nvSpPr>
      <xdr:spPr>
        <a:xfrm>
          <a:off x="14401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8" name="楕円 27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9" name="テキスト ボックス 278"/>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80" name="楕円 279"/>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81" name="テキスト ボックス 280"/>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ポイントの増加（悪化）となっている。一部事務組合に対する負担金が増加（</a:t>
          </a:r>
          <a:r>
            <a:rPr kumimoji="1" lang="en-US" altLang="ja-JP" sz="1300">
              <a:latin typeface="ＭＳ Ｐゴシック" panose="020B0600070205080204" pitchFamily="50" charset="-128"/>
              <a:ea typeface="ＭＳ Ｐゴシック" panose="020B0600070205080204" pitchFamily="50" charset="-128"/>
            </a:rPr>
            <a:t>+70,252</a:t>
          </a:r>
          <a:r>
            <a:rPr kumimoji="1" lang="ja-JP" altLang="en-US" sz="1300">
              <a:latin typeface="ＭＳ Ｐゴシック" panose="020B0600070205080204" pitchFamily="50" charset="-128"/>
              <a:ea typeface="ＭＳ Ｐゴシック" panose="020B0600070205080204" pitchFamily="50" charset="-128"/>
            </a:rPr>
            <a:t>千円）したことが主な要因。</a:t>
          </a:r>
        </a:p>
        <a:p>
          <a:r>
            <a:rPr kumimoji="1" lang="ja-JP" altLang="en-US" sz="1300">
              <a:latin typeface="ＭＳ Ｐゴシック" panose="020B0600070205080204" pitchFamily="50" charset="-128"/>
              <a:ea typeface="ＭＳ Ｐゴシック" panose="020B0600070205080204" pitchFamily="50" charset="-128"/>
            </a:rPr>
            <a:t>　本市では予算編成と並行して見直し方針に基づいた補助金調査を実施しており、適正な補助金の運用に努めている。今後もこの取り組みを継続し、引き続き良好な水準を維持する。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09" name="直線コネクタ 308"/>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168910</xdr:rowOff>
    </xdr:to>
    <xdr:cxnSp macro="">
      <xdr:nvCxnSpPr>
        <xdr:cNvPr id="314" name="直線コネクタ 313"/>
        <xdr:cNvCxnSpPr/>
      </xdr:nvCxnSpPr>
      <xdr:spPr>
        <a:xfrm>
          <a:off x="15671800" y="579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25417</xdr:rowOff>
    </xdr:from>
    <xdr:ext cx="762000" cy="259045"/>
    <xdr:sp macro="" textlink="">
      <xdr:nvSpPr>
        <xdr:cNvPr id="315"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6" name="フローチャート: 判断 315"/>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34</xdr:row>
      <xdr:rowOff>73660</xdr:rowOff>
    </xdr:to>
    <xdr:cxnSp macro="">
      <xdr:nvCxnSpPr>
        <xdr:cNvPr id="317" name="直線コネクタ 316"/>
        <xdr:cNvCxnSpPr/>
      </xdr:nvCxnSpPr>
      <xdr:spPr>
        <a:xfrm flipV="1">
          <a:off x="14782800" y="579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73660</xdr:rowOff>
    </xdr:to>
    <xdr:cxnSp macro="">
      <xdr:nvCxnSpPr>
        <xdr:cNvPr id="320" name="直線コネクタ 319"/>
        <xdr:cNvCxnSpPr/>
      </xdr:nvCxnSpPr>
      <xdr:spPr>
        <a:xfrm>
          <a:off x="13893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1" name="フローチャート: 判断 320"/>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22" name="テキスト ボックス 321"/>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3" name="直線コネクタ 322"/>
        <xdr:cNvCxnSpPr/>
      </xdr:nvCxnSpPr>
      <xdr:spPr>
        <a:xfrm>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4" name="フローチャート: 判断 323"/>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25" name="テキスト ボックス 324"/>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6" name="フローチャート: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3" name="楕円 332"/>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4" name="補助費等該当値テキスト"/>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5" name="楕円 334"/>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6" name="テキスト ボックス 335"/>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7" name="楕円 336"/>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8" name="テキスト ボックス 337"/>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ポイントの増加（悪化）。類似団体平均と比較して約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割程度の数値にとどまっており、引き続き類似団体内最小の数値となっている。歳出全体に対する公債費の割合が比較的低いことからこの差が生じているものとみられる。</a:t>
          </a:r>
        </a:p>
        <a:p>
          <a:r>
            <a:rPr kumimoji="1" lang="ja-JP" altLang="en-US" sz="1300">
              <a:latin typeface="ＭＳ Ｐゴシック" panose="020B0600070205080204" pitchFamily="50" charset="-128"/>
              <a:ea typeface="ＭＳ Ｐゴシック" panose="020B0600070205080204" pitchFamily="50" charset="-128"/>
            </a:rPr>
            <a:t>　大規模事業に係る償還が順次開始していくことから、今後の指標悪化が懸念されるため、自主財源の確保や地方債の発行抑制を通じ、良好な水準の維持に努める。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0" name="直線コネクタ 369"/>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2" name="直線コネクタ 37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3"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4" name="直線コネクタ 373"/>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111760</xdr:rowOff>
    </xdr:from>
    <xdr:to>
      <xdr:col>24</xdr:col>
      <xdr:colOff>25400</xdr:colOff>
      <xdr:row>73</xdr:row>
      <xdr:rowOff>8890</xdr:rowOff>
    </xdr:to>
    <xdr:cxnSp macro="">
      <xdr:nvCxnSpPr>
        <xdr:cNvPr id="375" name="直線コネクタ 374"/>
        <xdr:cNvCxnSpPr/>
      </xdr:nvCxnSpPr>
      <xdr:spPr>
        <a:xfrm>
          <a:off x="3987800" y="12456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76" name="公債費平均値テキスト"/>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フローチャート: 判断 376"/>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111760</xdr:rowOff>
    </xdr:from>
    <xdr:to>
      <xdr:col>19</xdr:col>
      <xdr:colOff>187325</xdr:colOff>
      <xdr:row>72</xdr:row>
      <xdr:rowOff>127000</xdr:rowOff>
    </xdr:to>
    <xdr:cxnSp macro="">
      <xdr:nvCxnSpPr>
        <xdr:cNvPr id="378" name="直線コネクタ 377"/>
        <xdr:cNvCxnSpPr/>
      </xdr:nvCxnSpPr>
      <xdr:spPr>
        <a:xfrm flipV="1">
          <a:off x="3098800" y="12456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79" name="フローチャート: 判断 378"/>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0" name="テキスト ボックス 379"/>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127000</xdr:rowOff>
    </xdr:from>
    <xdr:to>
      <xdr:col>15</xdr:col>
      <xdr:colOff>98425</xdr:colOff>
      <xdr:row>72</xdr:row>
      <xdr:rowOff>142240</xdr:rowOff>
    </xdr:to>
    <xdr:cxnSp macro="">
      <xdr:nvCxnSpPr>
        <xdr:cNvPr id="381" name="直線コネクタ 380"/>
        <xdr:cNvCxnSpPr/>
      </xdr:nvCxnSpPr>
      <xdr:spPr>
        <a:xfrm flipV="1">
          <a:off x="2209800" y="12471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2" name="フローチャート: 判断 381"/>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25416</xdr:rowOff>
    </xdr:from>
    <xdr:ext cx="762000" cy="259045"/>
    <xdr:sp macro="" textlink="">
      <xdr:nvSpPr>
        <xdr:cNvPr id="383" name="テキスト ボックス 382"/>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127000</xdr:rowOff>
    </xdr:from>
    <xdr:to>
      <xdr:col>11</xdr:col>
      <xdr:colOff>9525</xdr:colOff>
      <xdr:row>72</xdr:row>
      <xdr:rowOff>142240</xdr:rowOff>
    </xdr:to>
    <xdr:cxnSp macro="">
      <xdr:nvCxnSpPr>
        <xdr:cNvPr id="384" name="直線コネクタ 383"/>
        <xdr:cNvCxnSpPr/>
      </xdr:nvCxnSpPr>
      <xdr:spPr>
        <a:xfrm>
          <a:off x="1320800" y="12471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5" name="フローチャート: 判断 384"/>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6" name="テキスト ボックス 385"/>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フローチャート: 判断 386"/>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88" name="テキスト ボックス 387"/>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4" name="楕円 393"/>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5" name="公債費該当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60960</xdr:rowOff>
    </xdr:from>
    <xdr:to>
      <xdr:col>20</xdr:col>
      <xdr:colOff>38100</xdr:colOff>
      <xdr:row>72</xdr:row>
      <xdr:rowOff>162560</xdr:rowOff>
    </xdr:to>
    <xdr:sp macro="" textlink="">
      <xdr:nvSpPr>
        <xdr:cNvPr id="396" name="楕円 395"/>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1287</xdr:rowOff>
    </xdr:from>
    <xdr:ext cx="736600" cy="259045"/>
    <xdr:sp macro="" textlink="">
      <xdr:nvSpPr>
        <xdr:cNvPr id="397" name="テキスト ボックス 396"/>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76200</xdr:rowOff>
    </xdr:from>
    <xdr:to>
      <xdr:col>15</xdr:col>
      <xdr:colOff>149225</xdr:colOff>
      <xdr:row>73</xdr:row>
      <xdr:rowOff>6350</xdr:rowOff>
    </xdr:to>
    <xdr:sp macro="" textlink="">
      <xdr:nvSpPr>
        <xdr:cNvPr id="398" name="楕円 397"/>
        <xdr:cNvSpPr/>
      </xdr:nvSpPr>
      <xdr:spPr>
        <a:xfrm>
          <a:off x="3048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16527</xdr:rowOff>
    </xdr:from>
    <xdr:ext cx="762000" cy="259045"/>
    <xdr:sp macro="" textlink="">
      <xdr:nvSpPr>
        <xdr:cNvPr id="399" name="テキスト ボックス 398"/>
        <xdr:cNvSpPr txBox="1"/>
      </xdr:nvSpPr>
      <xdr:spPr>
        <a:xfrm>
          <a:off x="2717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91440</xdr:rowOff>
    </xdr:from>
    <xdr:to>
      <xdr:col>11</xdr:col>
      <xdr:colOff>60325</xdr:colOff>
      <xdr:row>73</xdr:row>
      <xdr:rowOff>21590</xdr:rowOff>
    </xdr:to>
    <xdr:sp macro="" textlink="">
      <xdr:nvSpPr>
        <xdr:cNvPr id="400" name="楕円 399"/>
        <xdr:cNvSpPr/>
      </xdr:nvSpPr>
      <xdr:spPr>
        <a:xfrm>
          <a:off x="2159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31767</xdr:rowOff>
    </xdr:from>
    <xdr:ext cx="762000" cy="259045"/>
    <xdr:sp macro="" textlink="">
      <xdr:nvSpPr>
        <xdr:cNvPr id="401" name="テキスト ボックス 400"/>
        <xdr:cNvSpPr txBox="1"/>
      </xdr:nvSpPr>
      <xdr:spPr>
        <a:xfrm>
          <a:off x="1828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76200</xdr:rowOff>
    </xdr:from>
    <xdr:to>
      <xdr:col>6</xdr:col>
      <xdr:colOff>171450</xdr:colOff>
      <xdr:row>73</xdr:row>
      <xdr:rowOff>6350</xdr:rowOff>
    </xdr:to>
    <xdr:sp macro="" textlink="">
      <xdr:nvSpPr>
        <xdr:cNvPr id="402" name="楕円 401"/>
        <xdr:cNvSpPr/>
      </xdr:nvSpPr>
      <xdr:spPr>
        <a:xfrm>
          <a:off x="1270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16527</xdr:rowOff>
    </xdr:from>
    <xdr:ext cx="762000" cy="259045"/>
    <xdr:sp macro="" textlink="">
      <xdr:nvSpPr>
        <xdr:cNvPr id="403" name="テキスト ボックス 402"/>
        <xdr:cNvSpPr txBox="1"/>
      </xdr:nvSpPr>
      <xdr:spPr>
        <a:xfrm>
          <a:off x="939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増加（悪化）。主に物件費の悪化が著しいことから、類似団体平均を上回っていることに加え、全国平均も上回っている。人件費、物件費、扶助費という主要な経費が類似団体と比較して良好でない数値となっていることから、定員管理計画の見直しや、物件費の見直しなど、数値の改善に向けた取組を推進し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433" name="直線コネクタ 432"/>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34" name="公債費以外最小値テキスト"/>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35" name="直線コネクタ 434"/>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6"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7" name="直線コネクタ 436"/>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80</xdr:row>
      <xdr:rowOff>12700</xdr:rowOff>
    </xdr:to>
    <xdr:cxnSp macro="">
      <xdr:nvCxnSpPr>
        <xdr:cNvPr id="438" name="直線コネクタ 437"/>
        <xdr:cNvCxnSpPr/>
      </xdr:nvCxnSpPr>
      <xdr:spPr>
        <a:xfrm>
          <a:off x="15671800" y="132388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57348</xdr:rowOff>
    </xdr:from>
    <xdr:ext cx="762000" cy="259045"/>
    <xdr:sp macro="" textlink="">
      <xdr:nvSpPr>
        <xdr:cNvPr id="439" name="公債費以外平均値テキスト"/>
        <xdr:cNvSpPr txBox="1"/>
      </xdr:nvSpPr>
      <xdr:spPr>
        <a:xfrm>
          <a:off x="16598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40" name="フローチャート: 判断 439"/>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79</xdr:row>
      <xdr:rowOff>9979</xdr:rowOff>
    </xdr:to>
    <xdr:cxnSp macro="">
      <xdr:nvCxnSpPr>
        <xdr:cNvPr id="441" name="直線コネクタ 440"/>
        <xdr:cNvCxnSpPr/>
      </xdr:nvCxnSpPr>
      <xdr:spPr>
        <a:xfrm flipV="1">
          <a:off x="14782800" y="132388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42" name="フローチャート: 判断 441"/>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3" name="テキスト ボックス 442"/>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9979</xdr:rowOff>
    </xdr:to>
    <xdr:cxnSp macro="">
      <xdr:nvCxnSpPr>
        <xdr:cNvPr id="444" name="直線コネクタ 443"/>
        <xdr:cNvCxnSpPr/>
      </xdr:nvCxnSpPr>
      <xdr:spPr>
        <a:xfrm>
          <a:off x="13893800" y="13532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5" name="フローチャート: 判断 444"/>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6" name="テキスト ボックス 445"/>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137886</xdr:rowOff>
    </xdr:from>
    <xdr:to>
      <xdr:col>69</xdr:col>
      <xdr:colOff>92075</xdr:colOff>
      <xdr:row>78</xdr:row>
      <xdr:rowOff>159657</xdr:rowOff>
    </xdr:to>
    <xdr:cxnSp macro="">
      <xdr:nvCxnSpPr>
        <xdr:cNvPr id="447" name="直線コネクタ 446"/>
        <xdr:cNvCxnSpPr/>
      </xdr:nvCxnSpPr>
      <xdr:spPr>
        <a:xfrm>
          <a:off x="13004800" y="1351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163286</xdr:rowOff>
    </xdr:from>
    <xdr:to>
      <xdr:col>69</xdr:col>
      <xdr:colOff>142875</xdr:colOff>
      <xdr:row>79</xdr:row>
      <xdr:rowOff>93436</xdr:rowOff>
    </xdr:to>
    <xdr:sp macro="" textlink="">
      <xdr:nvSpPr>
        <xdr:cNvPr id="448" name="フローチャート: 判断 447"/>
        <xdr:cNvSpPr/>
      </xdr:nvSpPr>
      <xdr:spPr>
        <a:xfrm>
          <a:off x="13843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78213</xdr:rowOff>
    </xdr:from>
    <xdr:ext cx="762000" cy="259045"/>
    <xdr:sp macro="" textlink="">
      <xdr:nvSpPr>
        <xdr:cNvPr id="449" name="テキスト ボックス 448"/>
        <xdr:cNvSpPr txBox="1"/>
      </xdr:nvSpPr>
      <xdr:spPr>
        <a:xfrm>
          <a:off x="13512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0" name="フローチャート: 判断 449"/>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1" name="テキスト ボックス 450"/>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8"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9" name="楕円 458"/>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60" name="テキスト ボックス 459"/>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1" name="楕円 460"/>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70956</xdr:rowOff>
    </xdr:from>
    <xdr:ext cx="762000" cy="259045"/>
    <xdr:sp macro="" textlink="">
      <xdr:nvSpPr>
        <xdr:cNvPr id="462" name="テキスト ボックス 461"/>
        <xdr:cNvSpPr txBox="1"/>
      </xdr:nvSpPr>
      <xdr:spPr>
        <a:xfrm>
          <a:off x="14401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3" name="楕円 462"/>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49184</xdr:rowOff>
    </xdr:from>
    <xdr:ext cx="762000" cy="259045"/>
    <xdr:sp macro="" textlink="">
      <xdr:nvSpPr>
        <xdr:cNvPr id="464" name="テキスト ボックス 463"/>
        <xdr:cNvSpPr txBox="1"/>
      </xdr:nvSpPr>
      <xdr:spPr>
        <a:xfrm>
          <a:off x="13512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65" name="楕円 464"/>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66" name="テキスト ボックス 465"/>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98429</xdr:rowOff>
    </xdr:from>
    <xdr:ext cx="762000" cy="259045"/>
    <xdr:sp macro="" textlink="">
      <xdr:nvSpPr>
        <xdr:cNvPr id="46" name="人口1人当たり決算額の推移最小値テキスト130"/>
        <xdr:cNvSpPr txBox="1"/>
      </xdr:nvSpPr>
      <xdr:spPr>
        <a:xfrm>
          <a:off x="5740400" y="340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88252</xdr:rowOff>
    </xdr:from>
    <xdr:to>
      <xdr:col>29</xdr:col>
      <xdr:colOff>127000</xdr:colOff>
      <xdr:row>19</xdr:row>
      <xdr:rowOff>137135</xdr:rowOff>
    </xdr:to>
    <xdr:cxnSp macro="">
      <xdr:nvCxnSpPr>
        <xdr:cNvPr id="50" name="直線コネクタ 49"/>
        <xdr:cNvCxnSpPr/>
      </xdr:nvCxnSpPr>
      <xdr:spPr bwMode="auto">
        <a:xfrm flipV="1">
          <a:off x="5003800" y="3393427"/>
          <a:ext cx="647700" cy="4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38015</xdr:rowOff>
    </xdr:from>
    <xdr:ext cx="762000" cy="259045"/>
    <xdr:sp macro="" textlink="">
      <xdr:nvSpPr>
        <xdr:cNvPr id="51" name="人口1人当たり決算額の推移平均値テキスト130"/>
        <xdr:cNvSpPr txBox="1"/>
      </xdr:nvSpPr>
      <xdr:spPr>
        <a:xfrm>
          <a:off x="5740400" y="2485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137135</xdr:rowOff>
    </xdr:from>
    <xdr:to>
      <xdr:col>26</xdr:col>
      <xdr:colOff>50800</xdr:colOff>
      <xdr:row>20</xdr:row>
      <xdr:rowOff>30797</xdr:rowOff>
    </xdr:to>
    <xdr:cxnSp macro="">
      <xdr:nvCxnSpPr>
        <xdr:cNvPr id="53" name="直線コネクタ 52"/>
        <xdr:cNvCxnSpPr/>
      </xdr:nvCxnSpPr>
      <xdr:spPr bwMode="auto">
        <a:xfrm flipV="1">
          <a:off x="4305300" y="3442310"/>
          <a:ext cx="698500" cy="65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2697</xdr:rowOff>
    </xdr:from>
    <xdr:ext cx="736600" cy="259045"/>
    <xdr:sp macro="" textlink="">
      <xdr:nvSpPr>
        <xdr:cNvPr id="55" name="テキスト ボックス 54"/>
        <xdr:cNvSpPr txBox="1"/>
      </xdr:nvSpPr>
      <xdr:spPr>
        <a:xfrm>
          <a:off x="4622800" y="245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30797</xdr:rowOff>
    </xdr:from>
    <xdr:to>
      <xdr:col>22</xdr:col>
      <xdr:colOff>114300</xdr:colOff>
      <xdr:row>20</xdr:row>
      <xdr:rowOff>86995</xdr:rowOff>
    </xdr:to>
    <xdr:cxnSp macro="">
      <xdr:nvCxnSpPr>
        <xdr:cNvPr id="56" name="直線コネクタ 55"/>
        <xdr:cNvCxnSpPr/>
      </xdr:nvCxnSpPr>
      <xdr:spPr bwMode="auto">
        <a:xfrm flipV="1">
          <a:off x="3606800" y="3507422"/>
          <a:ext cx="6985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34663</xdr:rowOff>
    </xdr:from>
    <xdr:ext cx="762000" cy="259045"/>
    <xdr:sp macro="" textlink="">
      <xdr:nvSpPr>
        <xdr:cNvPr id="58" name="テキスト ボックス 57"/>
        <xdr:cNvSpPr txBox="1"/>
      </xdr:nvSpPr>
      <xdr:spPr>
        <a:xfrm>
          <a:off x="3924300" y="26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86995</xdr:rowOff>
    </xdr:from>
    <xdr:to>
      <xdr:col>18</xdr:col>
      <xdr:colOff>177800</xdr:colOff>
      <xdr:row>20</xdr:row>
      <xdr:rowOff>120104</xdr:rowOff>
    </xdr:to>
    <xdr:cxnSp macro="">
      <xdr:nvCxnSpPr>
        <xdr:cNvPr id="59" name="直線コネクタ 58"/>
        <xdr:cNvCxnSpPr/>
      </xdr:nvCxnSpPr>
      <xdr:spPr bwMode="auto">
        <a:xfrm flipV="1">
          <a:off x="2908300" y="3563620"/>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60875</xdr:rowOff>
    </xdr:from>
    <xdr:ext cx="762000" cy="259045"/>
    <xdr:sp macro="" textlink="">
      <xdr:nvSpPr>
        <xdr:cNvPr id="61" name="テキスト ボックス 60"/>
        <xdr:cNvSpPr txBox="1"/>
      </xdr:nvSpPr>
      <xdr:spPr>
        <a:xfrm>
          <a:off x="3225800" y="26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121035</xdr:rowOff>
    </xdr:from>
    <xdr:ext cx="762000" cy="259045"/>
    <xdr:sp macro="" textlink="">
      <xdr:nvSpPr>
        <xdr:cNvPr id="63" name="テキスト ボックス 62"/>
        <xdr:cNvSpPr txBox="1"/>
      </xdr:nvSpPr>
      <xdr:spPr>
        <a:xfrm>
          <a:off x="2527300" y="274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37452</xdr:rowOff>
    </xdr:from>
    <xdr:to>
      <xdr:col>29</xdr:col>
      <xdr:colOff>177800</xdr:colOff>
      <xdr:row>19</xdr:row>
      <xdr:rowOff>139052</xdr:rowOff>
    </xdr:to>
    <xdr:sp macro="" textlink="">
      <xdr:nvSpPr>
        <xdr:cNvPr id="69" name="楕円 68"/>
        <xdr:cNvSpPr/>
      </xdr:nvSpPr>
      <xdr:spPr bwMode="auto">
        <a:xfrm>
          <a:off x="5600700" y="334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117479</xdr:rowOff>
    </xdr:from>
    <xdr:ext cx="762000" cy="259045"/>
    <xdr:sp macro="" textlink="">
      <xdr:nvSpPr>
        <xdr:cNvPr id="70" name="人口1人当たり決算額の推移該当値テキスト130"/>
        <xdr:cNvSpPr txBox="1"/>
      </xdr:nvSpPr>
      <xdr:spPr>
        <a:xfrm>
          <a:off x="5740400" y="325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86335</xdr:rowOff>
    </xdr:from>
    <xdr:to>
      <xdr:col>26</xdr:col>
      <xdr:colOff>101600</xdr:colOff>
      <xdr:row>20</xdr:row>
      <xdr:rowOff>16485</xdr:rowOff>
    </xdr:to>
    <xdr:sp macro="" textlink="">
      <xdr:nvSpPr>
        <xdr:cNvPr id="71" name="楕円 70"/>
        <xdr:cNvSpPr/>
      </xdr:nvSpPr>
      <xdr:spPr bwMode="auto">
        <a:xfrm>
          <a:off x="4953000" y="339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1262</xdr:rowOff>
    </xdr:from>
    <xdr:ext cx="736600" cy="259045"/>
    <xdr:sp macro="" textlink="">
      <xdr:nvSpPr>
        <xdr:cNvPr id="72" name="テキスト ボックス 71"/>
        <xdr:cNvSpPr txBox="1"/>
      </xdr:nvSpPr>
      <xdr:spPr>
        <a:xfrm>
          <a:off x="4622800" y="347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151447</xdr:rowOff>
    </xdr:from>
    <xdr:to>
      <xdr:col>22</xdr:col>
      <xdr:colOff>165100</xdr:colOff>
      <xdr:row>20</xdr:row>
      <xdr:rowOff>81597</xdr:rowOff>
    </xdr:to>
    <xdr:sp macro="" textlink="">
      <xdr:nvSpPr>
        <xdr:cNvPr id="73" name="楕円 72"/>
        <xdr:cNvSpPr/>
      </xdr:nvSpPr>
      <xdr:spPr bwMode="auto">
        <a:xfrm>
          <a:off x="4254500" y="345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66374</xdr:rowOff>
    </xdr:from>
    <xdr:ext cx="762000" cy="259045"/>
    <xdr:sp macro="" textlink="">
      <xdr:nvSpPr>
        <xdr:cNvPr id="74" name="テキスト ボックス 73"/>
        <xdr:cNvSpPr txBox="1"/>
      </xdr:nvSpPr>
      <xdr:spPr>
        <a:xfrm>
          <a:off x="3924300" y="354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36195</xdr:rowOff>
    </xdr:from>
    <xdr:to>
      <xdr:col>19</xdr:col>
      <xdr:colOff>38100</xdr:colOff>
      <xdr:row>20</xdr:row>
      <xdr:rowOff>137795</xdr:rowOff>
    </xdr:to>
    <xdr:sp macro="" textlink="">
      <xdr:nvSpPr>
        <xdr:cNvPr id="75" name="楕円 74"/>
        <xdr:cNvSpPr/>
      </xdr:nvSpPr>
      <xdr:spPr bwMode="auto">
        <a:xfrm>
          <a:off x="3556000" y="351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122572</xdr:rowOff>
    </xdr:from>
    <xdr:ext cx="762000" cy="259045"/>
    <xdr:sp macro="" textlink="">
      <xdr:nvSpPr>
        <xdr:cNvPr id="76" name="テキスト ボックス 75"/>
        <xdr:cNvSpPr txBox="1"/>
      </xdr:nvSpPr>
      <xdr:spPr>
        <a:xfrm>
          <a:off x="3225800" y="359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69304</xdr:rowOff>
    </xdr:from>
    <xdr:to>
      <xdr:col>15</xdr:col>
      <xdr:colOff>101600</xdr:colOff>
      <xdr:row>20</xdr:row>
      <xdr:rowOff>170904</xdr:rowOff>
    </xdr:to>
    <xdr:sp macro="" textlink="">
      <xdr:nvSpPr>
        <xdr:cNvPr id="77" name="楕円 76"/>
        <xdr:cNvSpPr/>
      </xdr:nvSpPr>
      <xdr:spPr bwMode="auto">
        <a:xfrm>
          <a:off x="28575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155681</xdr:rowOff>
    </xdr:from>
    <xdr:ext cx="762000" cy="259045"/>
    <xdr:sp macro="" textlink="">
      <xdr:nvSpPr>
        <xdr:cNvPr id="78" name="テキスト ボックス 77"/>
        <xdr:cNvSpPr txBox="1"/>
      </xdr:nvSpPr>
      <xdr:spPr>
        <a:xfrm>
          <a:off x="25273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108762</xdr:rowOff>
    </xdr:from>
    <xdr:ext cx="762000" cy="259045"/>
    <xdr:sp macro="" textlink="">
      <xdr:nvSpPr>
        <xdr:cNvPr id="106" name="人口1人当たり決算額の推移最小値テキスト445"/>
        <xdr:cNvSpPr txBox="1"/>
      </xdr:nvSpPr>
      <xdr:spPr>
        <a:xfrm>
          <a:off x="5740400" y="75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98585</xdr:rowOff>
    </xdr:from>
    <xdr:to>
      <xdr:col>29</xdr:col>
      <xdr:colOff>127000</xdr:colOff>
      <xdr:row>38</xdr:row>
      <xdr:rowOff>114358</xdr:rowOff>
    </xdr:to>
    <xdr:cxnSp macro="">
      <xdr:nvCxnSpPr>
        <xdr:cNvPr id="110" name="直線コネクタ 109"/>
        <xdr:cNvCxnSpPr/>
      </xdr:nvCxnSpPr>
      <xdr:spPr bwMode="auto">
        <a:xfrm flipV="1">
          <a:off x="5003800" y="7566185"/>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158129</xdr:rowOff>
    </xdr:from>
    <xdr:ext cx="762000" cy="259045"/>
    <xdr:sp macro="" textlink="">
      <xdr:nvSpPr>
        <xdr:cNvPr id="111" name="人口1人当たり決算額の推移平均値テキスト445"/>
        <xdr:cNvSpPr txBox="1"/>
      </xdr:nvSpPr>
      <xdr:spPr>
        <a:xfrm>
          <a:off x="5740400" y="676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88733</xdr:rowOff>
    </xdr:from>
    <xdr:to>
      <xdr:col>26</xdr:col>
      <xdr:colOff>50800</xdr:colOff>
      <xdr:row>38</xdr:row>
      <xdr:rowOff>114358</xdr:rowOff>
    </xdr:to>
    <xdr:cxnSp macro="">
      <xdr:nvCxnSpPr>
        <xdr:cNvPr id="113" name="直線コネクタ 112"/>
        <xdr:cNvCxnSpPr/>
      </xdr:nvCxnSpPr>
      <xdr:spPr bwMode="auto">
        <a:xfrm>
          <a:off x="4305300" y="7556333"/>
          <a:ext cx="6985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166603</xdr:rowOff>
    </xdr:from>
    <xdr:ext cx="736600" cy="259045"/>
    <xdr:sp macro="" textlink="">
      <xdr:nvSpPr>
        <xdr:cNvPr id="115" name="テキスト ボックス 114"/>
        <xdr:cNvSpPr txBox="1"/>
      </xdr:nvSpPr>
      <xdr:spPr>
        <a:xfrm>
          <a:off x="4622800" y="677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66466</xdr:rowOff>
    </xdr:from>
    <xdr:to>
      <xdr:col>22</xdr:col>
      <xdr:colOff>114300</xdr:colOff>
      <xdr:row>38</xdr:row>
      <xdr:rowOff>88733</xdr:rowOff>
    </xdr:to>
    <xdr:cxnSp macro="">
      <xdr:nvCxnSpPr>
        <xdr:cNvPr id="116" name="直線コネクタ 115"/>
        <xdr:cNvCxnSpPr/>
      </xdr:nvCxnSpPr>
      <xdr:spPr bwMode="auto">
        <a:xfrm>
          <a:off x="3606800" y="7534066"/>
          <a:ext cx="698500" cy="2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237492</xdr:rowOff>
    </xdr:from>
    <xdr:ext cx="762000" cy="259045"/>
    <xdr:sp macro="" textlink="">
      <xdr:nvSpPr>
        <xdr:cNvPr id="118" name="テキスト ボックス 117"/>
        <xdr:cNvSpPr txBox="1"/>
      </xdr:nvSpPr>
      <xdr:spPr>
        <a:xfrm>
          <a:off x="3924300" y="68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66466</xdr:rowOff>
    </xdr:from>
    <xdr:to>
      <xdr:col>18</xdr:col>
      <xdr:colOff>177800</xdr:colOff>
      <xdr:row>38</xdr:row>
      <xdr:rowOff>78400</xdr:rowOff>
    </xdr:to>
    <xdr:cxnSp macro="">
      <xdr:nvCxnSpPr>
        <xdr:cNvPr id="119" name="直線コネクタ 118"/>
        <xdr:cNvCxnSpPr/>
      </xdr:nvCxnSpPr>
      <xdr:spPr bwMode="auto">
        <a:xfrm flipV="1">
          <a:off x="2908300" y="753406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221261</xdr:rowOff>
    </xdr:from>
    <xdr:ext cx="762000" cy="259045"/>
    <xdr:sp macro="" textlink="">
      <xdr:nvSpPr>
        <xdr:cNvPr id="121" name="テキスト ボックス 120"/>
        <xdr:cNvSpPr txBox="1"/>
      </xdr:nvSpPr>
      <xdr:spPr>
        <a:xfrm>
          <a:off x="3225800" y="68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222542</xdr:rowOff>
    </xdr:from>
    <xdr:ext cx="762000" cy="259045"/>
    <xdr:sp macro="" textlink="">
      <xdr:nvSpPr>
        <xdr:cNvPr id="123" name="テキスト ボックス 122"/>
        <xdr:cNvSpPr txBox="1"/>
      </xdr:nvSpPr>
      <xdr:spPr>
        <a:xfrm>
          <a:off x="2527300" y="68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47785</xdr:rowOff>
    </xdr:from>
    <xdr:to>
      <xdr:col>29</xdr:col>
      <xdr:colOff>177800</xdr:colOff>
      <xdr:row>38</xdr:row>
      <xdr:rowOff>149385</xdr:rowOff>
    </xdr:to>
    <xdr:sp macro="" textlink="">
      <xdr:nvSpPr>
        <xdr:cNvPr id="129" name="楕円 128"/>
        <xdr:cNvSpPr/>
      </xdr:nvSpPr>
      <xdr:spPr bwMode="auto">
        <a:xfrm>
          <a:off x="5600700" y="751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299262</xdr:rowOff>
    </xdr:from>
    <xdr:ext cx="762000" cy="259045"/>
    <xdr:sp macro="" textlink="">
      <xdr:nvSpPr>
        <xdr:cNvPr id="130" name="人口1人当たり決算額の推移該当値テキスト445"/>
        <xdr:cNvSpPr txBox="1"/>
      </xdr:nvSpPr>
      <xdr:spPr>
        <a:xfrm>
          <a:off x="5740400" y="742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63558</xdr:rowOff>
    </xdr:from>
    <xdr:to>
      <xdr:col>26</xdr:col>
      <xdr:colOff>101600</xdr:colOff>
      <xdr:row>38</xdr:row>
      <xdr:rowOff>165158</xdr:rowOff>
    </xdr:to>
    <xdr:sp macro="" textlink="">
      <xdr:nvSpPr>
        <xdr:cNvPr id="131" name="楕円 130"/>
        <xdr:cNvSpPr/>
      </xdr:nvSpPr>
      <xdr:spPr bwMode="auto">
        <a:xfrm>
          <a:off x="4953000" y="753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149935</xdr:rowOff>
    </xdr:from>
    <xdr:ext cx="736600" cy="259045"/>
    <xdr:sp macro="" textlink="">
      <xdr:nvSpPr>
        <xdr:cNvPr id="132" name="テキスト ボックス 131"/>
        <xdr:cNvSpPr txBox="1"/>
      </xdr:nvSpPr>
      <xdr:spPr>
        <a:xfrm>
          <a:off x="4622800" y="761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37933</xdr:rowOff>
    </xdr:from>
    <xdr:to>
      <xdr:col>22</xdr:col>
      <xdr:colOff>165100</xdr:colOff>
      <xdr:row>38</xdr:row>
      <xdr:rowOff>139533</xdr:rowOff>
    </xdr:to>
    <xdr:sp macro="" textlink="">
      <xdr:nvSpPr>
        <xdr:cNvPr id="133" name="楕円 132"/>
        <xdr:cNvSpPr/>
      </xdr:nvSpPr>
      <xdr:spPr bwMode="auto">
        <a:xfrm>
          <a:off x="4254500" y="7505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124310</xdr:rowOff>
    </xdr:from>
    <xdr:ext cx="762000" cy="259045"/>
    <xdr:sp macro="" textlink="">
      <xdr:nvSpPr>
        <xdr:cNvPr id="134" name="テキスト ボックス 133"/>
        <xdr:cNvSpPr txBox="1"/>
      </xdr:nvSpPr>
      <xdr:spPr>
        <a:xfrm>
          <a:off x="3924300" y="75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15666</xdr:rowOff>
    </xdr:from>
    <xdr:to>
      <xdr:col>19</xdr:col>
      <xdr:colOff>38100</xdr:colOff>
      <xdr:row>38</xdr:row>
      <xdr:rowOff>117266</xdr:rowOff>
    </xdr:to>
    <xdr:sp macro="" textlink="">
      <xdr:nvSpPr>
        <xdr:cNvPr id="135" name="楕円 134"/>
        <xdr:cNvSpPr/>
      </xdr:nvSpPr>
      <xdr:spPr bwMode="auto">
        <a:xfrm>
          <a:off x="3556000" y="748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102043</xdr:rowOff>
    </xdr:from>
    <xdr:ext cx="762000" cy="259045"/>
    <xdr:sp macro="" textlink="">
      <xdr:nvSpPr>
        <xdr:cNvPr id="136" name="テキスト ボックス 135"/>
        <xdr:cNvSpPr txBox="1"/>
      </xdr:nvSpPr>
      <xdr:spPr>
        <a:xfrm>
          <a:off x="3225800" y="75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27600</xdr:rowOff>
    </xdr:from>
    <xdr:to>
      <xdr:col>15</xdr:col>
      <xdr:colOff>101600</xdr:colOff>
      <xdr:row>38</xdr:row>
      <xdr:rowOff>129200</xdr:rowOff>
    </xdr:to>
    <xdr:sp macro="" textlink="">
      <xdr:nvSpPr>
        <xdr:cNvPr id="137" name="楕円 136"/>
        <xdr:cNvSpPr/>
      </xdr:nvSpPr>
      <xdr:spPr bwMode="auto">
        <a:xfrm>
          <a:off x="2857500" y="749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113977</xdr:rowOff>
    </xdr:from>
    <xdr:ext cx="762000" cy="259045"/>
    <xdr:sp macro="" textlink="">
      <xdr:nvSpPr>
        <xdr:cNvPr id="138" name="テキスト ボックス 137"/>
        <xdr:cNvSpPr txBox="1"/>
      </xdr:nvSpPr>
      <xdr:spPr>
        <a:xfrm>
          <a:off x="2527300" y="75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87677</xdr:rowOff>
    </xdr:from>
    <xdr:to>
      <xdr:col>24</xdr:col>
      <xdr:colOff>63500</xdr:colOff>
      <xdr:row>36</xdr:row>
      <xdr:rowOff>119942</xdr:rowOff>
    </xdr:to>
    <xdr:cxnSp macro="">
      <xdr:nvCxnSpPr>
        <xdr:cNvPr id="63" name="直線コネクタ 62"/>
        <xdr:cNvCxnSpPr/>
      </xdr:nvCxnSpPr>
      <xdr:spPr>
        <a:xfrm flipV="1">
          <a:off x="3797300" y="6259877"/>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126636</xdr:rowOff>
    </xdr:from>
    <xdr:ext cx="534377" cy="259045"/>
    <xdr:sp macro="" textlink="">
      <xdr:nvSpPr>
        <xdr:cNvPr id="64" name="人件費平均値テキスト"/>
        <xdr:cNvSpPr txBox="1"/>
      </xdr:nvSpPr>
      <xdr:spPr>
        <a:xfrm>
          <a:off x="4686300" y="578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119942</xdr:rowOff>
    </xdr:from>
    <xdr:to>
      <xdr:col>19</xdr:col>
      <xdr:colOff>177800</xdr:colOff>
      <xdr:row>36</xdr:row>
      <xdr:rowOff>170953</xdr:rowOff>
    </xdr:to>
    <xdr:cxnSp macro="">
      <xdr:nvCxnSpPr>
        <xdr:cNvPr id="66" name="直線コネクタ 65"/>
        <xdr:cNvCxnSpPr/>
      </xdr:nvCxnSpPr>
      <xdr:spPr>
        <a:xfrm flipV="1">
          <a:off x="2908300" y="6292142"/>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170953</xdr:rowOff>
    </xdr:from>
    <xdr:to>
      <xdr:col>15</xdr:col>
      <xdr:colOff>50800</xdr:colOff>
      <xdr:row>38</xdr:row>
      <xdr:rowOff>3846</xdr:rowOff>
    </xdr:to>
    <xdr:cxnSp macro="">
      <xdr:nvCxnSpPr>
        <xdr:cNvPr id="69" name="直線コネクタ 68"/>
        <xdr:cNvCxnSpPr/>
      </xdr:nvCxnSpPr>
      <xdr:spPr>
        <a:xfrm flipV="1">
          <a:off x="2019300" y="6343153"/>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54584</xdr:rowOff>
    </xdr:from>
    <xdr:ext cx="534377" cy="259045"/>
    <xdr:sp macro="" textlink="">
      <xdr:nvSpPr>
        <xdr:cNvPr id="71" name="テキスト ボックス 70"/>
        <xdr:cNvSpPr txBox="1"/>
      </xdr:nvSpPr>
      <xdr:spPr>
        <a:xfrm>
          <a:off x="2641111" y="5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3846</xdr:rowOff>
    </xdr:from>
    <xdr:to>
      <xdr:col>10</xdr:col>
      <xdr:colOff>114300</xdr:colOff>
      <xdr:row>38</xdr:row>
      <xdr:rowOff>23212</xdr:rowOff>
    </xdr:to>
    <xdr:cxnSp macro="">
      <xdr:nvCxnSpPr>
        <xdr:cNvPr id="72" name="直線コネクタ 71"/>
        <xdr:cNvCxnSpPr/>
      </xdr:nvCxnSpPr>
      <xdr:spPr>
        <a:xfrm flipV="1">
          <a:off x="1130300" y="6518946"/>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57131</xdr:rowOff>
    </xdr:from>
    <xdr:ext cx="534377" cy="259045"/>
    <xdr:sp macro="" textlink="">
      <xdr:nvSpPr>
        <xdr:cNvPr id="74" name="テキスト ボックス 73"/>
        <xdr:cNvSpPr txBox="1"/>
      </xdr:nvSpPr>
      <xdr:spPr>
        <a:xfrm>
          <a:off x="1752111" y="6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73492</xdr:rowOff>
    </xdr:from>
    <xdr:ext cx="534377" cy="259045"/>
    <xdr:sp macro="" textlink="">
      <xdr:nvSpPr>
        <xdr:cNvPr id="76" name="テキスト ボックス 75"/>
        <xdr:cNvSpPr txBox="1"/>
      </xdr:nvSpPr>
      <xdr:spPr>
        <a:xfrm>
          <a:off x="863111" y="60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36877</xdr:rowOff>
    </xdr:from>
    <xdr:to>
      <xdr:col>24</xdr:col>
      <xdr:colOff>114300</xdr:colOff>
      <xdr:row>36</xdr:row>
      <xdr:rowOff>138477</xdr:rowOff>
    </xdr:to>
    <xdr:sp macro="" textlink="">
      <xdr:nvSpPr>
        <xdr:cNvPr id="82" name="楕円 81"/>
        <xdr:cNvSpPr/>
      </xdr:nvSpPr>
      <xdr:spPr>
        <a:xfrm>
          <a:off x="4584700" y="6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15304</xdr:rowOff>
    </xdr:from>
    <xdr:ext cx="534377" cy="259045"/>
    <xdr:sp macro="" textlink="">
      <xdr:nvSpPr>
        <xdr:cNvPr id="83" name="人件費該当値テキスト"/>
        <xdr:cNvSpPr txBox="1"/>
      </xdr:nvSpPr>
      <xdr:spPr>
        <a:xfrm>
          <a:off x="4686300" y="61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69142</xdr:rowOff>
    </xdr:from>
    <xdr:to>
      <xdr:col>20</xdr:col>
      <xdr:colOff>38100</xdr:colOff>
      <xdr:row>36</xdr:row>
      <xdr:rowOff>170742</xdr:rowOff>
    </xdr:to>
    <xdr:sp macro="" textlink="">
      <xdr:nvSpPr>
        <xdr:cNvPr id="84" name="楕円 83"/>
        <xdr:cNvSpPr/>
      </xdr:nvSpPr>
      <xdr:spPr>
        <a:xfrm>
          <a:off x="3746500" y="6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161869</xdr:rowOff>
    </xdr:from>
    <xdr:ext cx="534377" cy="259045"/>
    <xdr:sp macro="" textlink="">
      <xdr:nvSpPr>
        <xdr:cNvPr id="85" name="テキスト ボックス 84"/>
        <xdr:cNvSpPr txBox="1"/>
      </xdr:nvSpPr>
      <xdr:spPr>
        <a:xfrm>
          <a:off x="3530111" y="63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120153</xdr:rowOff>
    </xdr:from>
    <xdr:to>
      <xdr:col>15</xdr:col>
      <xdr:colOff>101600</xdr:colOff>
      <xdr:row>37</xdr:row>
      <xdr:rowOff>50303</xdr:rowOff>
    </xdr:to>
    <xdr:sp macro="" textlink="">
      <xdr:nvSpPr>
        <xdr:cNvPr id="86" name="楕円 85"/>
        <xdr:cNvSpPr/>
      </xdr:nvSpPr>
      <xdr:spPr>
        <a:xfrm>
          <a:off x="28575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41430</xdr:rowOff>
    </xdr:from>
    <xdr:ext cx="534377" cy="259045"/>
    <xdr:sp macro="" textlink="">
      <xdr:nvSpPr>
        <xdr:cNvPr id="87" name="テキスト ボックス 86"/>
        <xdr:cNvSpPr txBox="1"/>
      </xdr:nvSpPr>
      <xdr:spPr>
        <a:xfrm>
          <a:off x="2641111" y="63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124496</xdr:rowOff>
    </xdr:from>
    <xdr:to>
      <xdr:col>10</xdr:col>
      <xdr:colOff>165100</xdr:colOff>
      <xdr:row>38</xdr:row>
      <xdr:rowOff>54646</xdr:rowOff>
    </xdr:to>
    <xdr:sp macro="" textlink="">
      <xdr:nvSpPr>
        <xdr:cNvPr id="88" name="楕円 87"/>
        <xdr:cNvSpPr/>
      </xdr:nvSpPr>
      <xdr:spPr>
        <a:xfrm>
          <a:off x="1968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45773</xdr:rowOff>
    </xdr:from>
    <xdr:ext cx="534377" cy="259045"/>
    <xdr:sp macro="" textlink="">
      <xdr:nvSpPr>
        <xdr:cNvPr id="89" name="テキスト ボックス 88"/>
        <xdr:cNvSpPr txBox="1"/>
      </xdr:nvSpPr>
      <xdr:spPr>
        <a:xfrm>
          <a:off x="1752111" y="65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143862</xdr:rowOff>
    </xdr:from>
    <xdr:to>
      <xdr:col>6</xdr:col>
      <xdr:colOff>38100</xdr:colOff>
      <xdr:row>38</xdr:row>
      <xdr:rowOff>74013</xdr:rowOff>
    </xdr:to>
    <xdr:sp macro="" textlink="">
      <xdr:nvSpPr>
        <xdr:cNvPr id="90" name="楕円 89"/>
        <xdr:cNvSpPr/>
      </xdr:nvSpPr>
      <xdr:spPr>
        <a:xfrm>
          <a:off x="1079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65139</xdr:rowOff>
    </xdr:from>
    <xdr:ext cx="534377" cy="259045"/>
    <xdr:sp macro="" textlink="">
      <xdr:nvSpPr>
        <xdr:cNvPr id="91" name="テキスト ボックス 90"/>
        <xdr:cNvSpPr txBox="1"/>
      </xdr:nvSpPr>
      <xdr:spPr>
        <a:xfrm>
          <a:off x="863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154883</xdr:rowOff>
    </xdr:from>
    <xdr:to>
      <xdr:col>24</xdr:col>
      <xdr:colOff>62865</xdr:colOff>
      <xdr:row>56</xdr:row>
      <xdr:rowOff>112001</xdr:rowOff>
    </xdr:to>
    <xdr:cxnSp macro="">
      <xdr:nvCxnSpPr>
        <xdr:cNvPr id="116" name="直線コネクタ 115"/>
        <xdr:cNvCxnSpPr/>
      </xdr:nvCxnSpPr>
      <xdr:spPr>
        <a:xfrm flipV="1">
          <a:off x="4633595" y="8727383"/>
          <a:ext cx="1270" cy="98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115828</xdr:rowOff>
    </xdr:from>
    <xdr:ext cx="534377" cy="259045"/>
    <xdr:sp macro="" textlink="">
      <xdr:nvSpPr>
        <xdr:cNvPr id="117" name="物件費最小値テキスト"/>
        <xdr:cNvSpPr txBox="1"/>
      </xdr:nvSpPr>
      <xdr:spPr>
        <a:xfrm>
          <a:off x="4686300"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112001</xdr:rowOff>
    </xdr:from>
    <xdr:to>
      <xdr:col>24</xdr:col>
      <xdr:colOff>152400</xdr:colOff>
      <xdr:row>56</xdr:row>
      <xdr:rowOff>112001</xdr:rowOff>
    </xdr:to>
    <xdr:cxnSp macro="">
      <xdr:nvCxnSpPr>
        <xdr:cNvPr id="118" name="直線コネクタ 117"/>
        <xdr:cNvCxnSpPr/>
      </xdr:nvCxnSpPr>
      <xdr:spPr>
        <a:xfrm>
          <a:off x="4546600" y="971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101560</xdr:rowOff>
    </xdr:from>
    <xdr:ext cx="599010" cy="259045"/>
    <xdr:sp macro="" textlink="">
      <xdr:nvSpPr>
        <xdr:cNvPr id="119" name="物件費最大値テキスト"/>
        <xdr:cNvSpPr txBox="1"/>
      </xdr:nvSpPr>
      <xdr:spPr>
        <a:xfrm>
          <a:off x="4686300" y="8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154883</xdr:rowOff>
    </xdr:from>
    <xdr:to>
      <xdr:col>24</xdr:col>
      <xdr:colOff>152400</xdr:colOff>
      <xdr:row>50</xdr:row>
      <xdr:rowOff>154883</xdr:rowOff>
    </xdr:to>
    <xdr:cxnSp macro="">
      <xdr:nvCxnSpPr>
        <xdr:cNvPr id="120" name="直線コネクタ 119"/>
        <xdr:cNvCxnSpPr/>
      </xdr:nvCxnSpPr>
      <xdr:spPr>
        <a:xfrm>
          <a:off x="4546600" y="87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11665</xdr:rowOff>
    </xdr:from>
    <xdr:to>
      <xdr:col>24</xdr:col>
      <xdr:colOff>63500</xdr:colOff>
      <xdr:row>57</xdr:row>
      <xdr:rowOff>15246</xdr:rowOff>
    </xdr:to>
    <xdr:cxnSp macro="">
      <xdr:nvCxnSpPr>
        <xdr:cNvPr id="121" name="直線コネクタ 120"/>
        <xdr:cNvCxnSpPr/>
      </xdr:nvCxnSpPr>
      <xdr:spPr>
        <a:xfrm flipV="1">
          <a:off x="3797300" y="9441415"/>
          <a:ext cx="838200" cy="3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48169</xdr:rowOff>
    </xdr:from>
    <xdr:ext cx="534377" cy="259045"/>
    <xdr:sp macro="" textlink="">
      <xdr:nvSpPr>
        <xdr:cNvPr id="122" name="物件費平均値テキスト"/>
        <xdr:cNvSpPr txBox="1"/>
      </xdr:nvSpPr>
      <xdr:spPr>
        <a:xfrm>
          <a:off x="4686300" y="9135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25292</xdr:rowOff>
    </xdr:from>
    <xdr:to>
      <xdr:col>24</xdr:col>
      <xdr:colOff>114300</xdr:colOff>
      <xdr:row>54</xdr:row>
      <xdr:rowOff>126892</xdr:rowOff>
    </xdr:to>
    <xdr:sp macro="" textlink="">
      <xdr:nvSpPr>
        <xdr:cNvPr id="123" name="フローチャート: 判断 122"/>
        <xdr:cNvSpPr/>
      </xdr:nvSpPr>
      <xdr:spPr>
        <a:xfrm>
          <a:off x="4584700" y="92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15246</xdr:rowOff>
    </xdr:from>
    <xdr:to>
      <xdr:col>19</xdr:col>
      <xdr:colOff>177800</xdr:colOff>
      <xdr:row>57</xdr:row>
      <xdr:rowOff>32639</xdr:rowOff>
    </xdr:to>
    <xdr:cxnSp macro="">
      <xdr:nvCxnSpPr>
        <xdr:cNvPr id="124" name="直線コネクタ 123"/>
        <xdr:cNvCxnSpPr/>
      </xdr:nvCxnSpPr>
      <xdr:spPr>
        <a:xfrm flipV="1">
          <a:off x="2908300" y="9787896"/>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121666</xdr:rowOff>
    </xdr:from>
    <xdr:to>
      <xdr:col>20</xdr:col>
      <xdr:colOff>38100</xdr:colOff>
      <xdr:row>55</xdr:row>
      <xdr:rowOff>51816</xdr:rowOff>
    </xdr:to>
    <xdr:sp macro="" textlink="">
      <xdr:nvSpPr>
        <xdr:cNvPr id="125" name="フローチャート: 判断 124"/>
        <xdr:cNvSpPr/>
      </xdr:nvSpPr>
      <xdr:spPr>
        <a:xfrm>
          <a:off x="3746500" y="93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68343</xdr:rowOff>
    </xdr:from>
    <xdr:ext cx="534377" cy="259045"/>
    <xdr:sp macro="" textlink="">
      <xdr:nvSpPr>
        <xdr:cNvPr id="126" name="テキスト ボックス 125"/>
        <xdr:cNvSpPr txBox="1"/>
      </xdr:nvSpPr>
      <xdr:spPr>
        <a:xfrm>
          <a:off x="3530111" y="91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32639</xdr:rowOff>
    </xdr:from>
    <xdr:to>
      <xdr:col>15</xdr:col>
      <xdr:colOff>50800</xdr:colOff>
      <xdr:row>58</xdr:row>
      <xdr:rowOff>56585</xdr:rowOff>
    </xdr:to>
    <xdr:cxnSp macro="">
      <xdr:nvCxnSpPr>
        <xdr:cNvPr id="127" name="直線コネクタ 126"/>
        <xdr:cNvCxnSpPr/>
      </xdr:nvCxnSpPr>
      <xdr:spPr>
        <a:xfrm flipV="1">
          <a:off x="2019300" y="9805289"/>
          <a:ext cx="8890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149955</xdr:rowOff>
    </xdr:from>
    <xdr:to>
      <xdr:col>15</xdr:col>
      <xdr:colOff>101600</xdr:colOff>
      <xdr:row>56</xdr:row>
      <xdr:rowOff>80105</xdr:rowOff>
    </xdr:to>
    <xdr:sp macro="" textlink="">
      <xdr:nvSpPr>
        <xdr:cNvPr id="128" name="フローチャート: 判断 127"/>
        <xdr:cNvSpPr/>
      </xdr:nvSpPr>
      <xdr:spPr>
        <a:xfrm>
          <a:off x="2857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96632</xdr:rowOff>
    </xdr:from>
    <xdr:ext cx="534377" cy="259045"/>
    <xdr:sp macro="" textlink="">
      <xdr:nvSpPr>
        <xdr:cNvPr id="129" name="テキスト ボックス 128"/>
        <xdr:cNvSpPr txBox="1"/>
      </xdr:nvSpPr>
      <xdr:spPr>
        <a:xfrm>
          <a:off x="2641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56585</xdr:rowOff>
    </xdr:from>
    <xdr:to>
      <xdr:col>10</xdr:col>
      <xdr:colOff>114300</xdr:colOff>
      <xdr:row>59</xdr:row>
      <xdr:rowOff>15856</xdr:rowOff>
    </xdr:to>
    <xdr:cxnSp macro="">
      <xdr:nvCxnSpPr>
        <xdr:cNvPr id="130" name="直線コネクタ 129"/>
        <xdr:cNvCxnSpPr/>
      </xdr:nvCxnSpPr>
      <xdr:spPr>
        <a:xfrm flipV="1">
          <a:off x="1130300" y="10000685"/>
          <a:ext cx="8890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76536</xdr:rowOff>
    </xdr:from>
    <xdr:to>
      <xdr:col>10</xdr:col>
      <xdr:colOff>165100</xdr:colOff>
      <xdr:row>57</xdr:row>
      <xdr:rowOff>6686</xdr:rowOff>
    </xdr:to>
    <xdr:sp macro="" textlink="">
      <xdr:nvSpPr>
        <xdr:cNvPr id="131" name="フローチャート: 判断 130"/>
        <xdr:cNvSpPr/>
      </xdr:nvSpPr>
      <xdr:spPr>
        <a:xfrm>
          <a:off x="1968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23213</xdr:rowOff>
    </xdr:from>
    <xdr:ext cx="534377" cy="259045"/>
    <xdr:sp macro="" textlink="">
      <xdr:nvSpPr>
        <xdr:cNvPr id="132" name="テキスト ボックス 131"/>
        <xdr:cNvSpPr txBox="1"/>
      </xdr:nvSpPr>
      <xdr:spPr>
        <a:xfrm>
          <a:off x="1752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144335</xdr:rowOff>
    </xdr:from>
    <xdr:to>
      <xdr:col>6</xdr:col>
      <xdr:colOff>38100</xdr:colOff>
      <xdr:row>57</xdr:row>
      <xdr:rowOff>74485</xdr:rowOff>
    </xdr:to>
    <xdr:sp macro="" textlink="">
      <xdr:nvSpPr>
        <xdr:cNvPr id="133" name="フローチャート: 判断 132"/>
        <xdr:cNvSpPr/>
      </xdr:nvSpPr>
      <xdr:spPr>
        <a:xfrm>
          <a:off x="1079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91012</xdr:rowOff>
    </xdr:from>
    <xdr:ext cx="534377" cy="259045"/>
    <xdr:sp macro="" textlink="">
      <xdr:nvSpPr>
        <xdr:cNvPr id="134" name="テキスト ボックス 133"/>
        <xdr:cNvSpPr txBox="1"/>
      </xdr:nvSpPr>
      <xdr:spPr>
        <a:xfrm>
          <a:off x="863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132315</xdr:rowOff>
    </xdr:from>
    <xdr:to>
      <xdr:col>24</xdr:col>
      <xdr:colOff>114300</xdr:colOff>
      <xdr:row>55</xdr:row>
      <xdr:rowOff>62465</xdr:rowOff>
    </xdr:to>
    <xdr:sp macro="" textlink="">
      <xdr:nvSpPr>
        <xdr:cNvPr id="140" name="楕円 139"/>
        <xdr:cNvSpPr/>
      </xdr:nvSpPr>
      <xdr:spPr>
        <a:xfrm>
          <a:off x="4584700" y="93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110742</xdr:rowOff>
    </xdr:from>
    <xdr:ext cx="534377" cy="259045"/>
    <xdr:sp macro="" textlink="">
      <xdr:nvSpPr>
        <xdr:cNvPr id="141" name="物件費該当値テキスト"/>
        <xdr:cNvSpPr txBox="1"/>
      </xdr:nvSpPr>
      <xdr:spPr>
        <a:xfrm>
          <a:off x="4686300" y="93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135896</xdr:rowOff>
    </xdr:from>
    <xdr:to>
      <xdr:col>20</xdr:col>
      <xdr:colOff>38100</xdr:colOff>
      <xdr:row>57</xdr:row>
      <xdr:rowOff>66046</xdr:rowOff>
    </xdr:to>
    <xdr:sp macro="" textlink="">
      <xdr:nvSpPr>
        <xdr:cNvPr id="142" name="楕円 141"/>
        <xdr:cNvSpPr/>
      </xdr:nvSpPr>
      <xdr:spPr>
        <a:xfrm>
          <a:off x="3746500" y="9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57173</xdr:rowOff>
    </xdr:from>
    <xdr:ext cx="534377" cy="259045"/>
    <xdr:sp macro="" textlink="">
      <xdr:nvSpPr>
        <xdr:cNvPr id="143" name="テキスト ボックス 142"/>
        <xdr:cNvSpPr txBox="1"/>
      </xdr:nvSpPr>
      <xdr:spPr>
        <a:xfrm>
          <a:off x="3530111" y="98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153289</xdr:rowOff>
    </xdr:from>
    <xdr:to>
      <xdr:col>15</xdr:col>
      <xdr:colOff>101600</xdr:colOff>
      <xdr:row>57</xdr:row>
      <xdr:rowOff>83439</xdr:rowOff>
    </xdr:to>
    <xdr:sp macro="" textlink="">
      <xdr:nvSpPr>
        <xdr:cNvPr id="144" name="楕円 143"/>
        <xdr:cNvSpPr/>
      </xdr:nvSpPr>
      <xdr:spPr>
        <a:xfrm>
          <a:off x="2857500" y="97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74566</xdr:rowOff>
    </xdr:from>
    <xdr:ext cx="534377" cy="259045"/>
    <xdr:sp macro="" textlink="">
      <xdr:nvSpPr>
        <xdr:cNvPr id="145" name="テキスト ボックス 144"/>
        <xdr:cNvSpPr txBox="1"/>
      </xdr:nvSpPr>
      <xdr:spPr>
        <a:xfrm>
          <a:off x="2641111"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5785</xdr:rowOff>
    </xdr:from>
    <xdr:to>
      <xdr:col>10</xdr:col>
      <xdr:colOff>165100</xdr:colOff>
      <xdr:row>58</xdr:row>
      <xdr:rowOff>107385</xdr:rowOff>
    </xdr:to>
    <xdr:sp macro="" textlink="">
      <xdr:nvSpPr>
        <xdr:cNvPr id="146" name="楕円 145"/>
        <xdr:cNvSpPr/>
      </xdr:nvSpPr>
      <xdr:spPr>
        <a:xfrm>
          <a:off x="1968500" y="99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98512</xdr:rowOff>
    </xdr:from>
    <xdr:ext cx="534377" cy="259045"/>
    <xdr:sp macro="" textlink="">
      <xdr:nvSpPr>
        <xdr:cNvPr id="147" name="テキスト ボックス 146"/>
        <xdr:cNvSpPr txBox="1"/>
      </xdr:nvSpPr>
      <xdr:spPr>
        <a:xfrm>
          <a:off x="1752111" y="100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136506</xdr:rowOff>
    </xdr:from>
    <xdr:to>
      <xdr:col>6</xdr:col>
      <xdr:colOff>38100</xdr:colOff>
      <xdr:row>59</xdr:row>
      <xdr:rowOff>66656</xdr:rowOff>
    </xdr:to>
    <xdr:sp macro="" textlink="">
      <xdr:nvSpPr>
        <xdr:cNvPr id="148" name="楕円 147"/>
        <xdr:cNvSpPr/>
      </xdr:nvSpPr>
      <xdr:spPr>
        <a:xfrm>
          <a:off x="1079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57783</xdr:rowOff>
    </xdr:from>
    <xdr:ext cx="534377" cy="259045"/>
    <xdr:sp macro="" textlink="">
      <xdr:nvSpPr>
        <xdr:cNvPr id="149" name="テキスト ボックス 148"/>
        <xdr:cNvSpPr txBox="1"/>
      </xdr:nvSpPr>
      <xdr:spPr>
        <a:xfrm>
          <a:off x="863111" y="101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71" name="直線コネクタ 170"/>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2" name="維持補修費最小値テキスト"/>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4" name="維持補修費最大値テキスト"/>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5" name="直線コネクタ 174"/>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87351</xdr:rowOff>
    </xdr:from>
    <xdr:to>
      <xdr:col>24</xdr:col>
      <xdr:colOff>63500</xdr:colOff>
      <xdr:row>78</xdr:row>
      <xdr:rowOff>108793</xdr:rowOff>
    </xdr:to>
    <xdr:cxnSp macro="">
      <xdr:nvCxnSpPr>
        <xdr:cNvPr id="176" name="直線コネクタ 175"/>
        <xdr:cNvCxnSpPr/>
      </xdr:nvCxnSpPr>
      <xdr:spPr>
        <a:xfrm flipV="1">
          <a:off x="3797300" y="13460451"/>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7" name="維持補修費平均値テキスト"/>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8" name="フローチャート: 判断 177"/>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103673</xdr:rowOff>
    </xdr:from>
    <xdr:to>
      <xdr:col>19</xdr:col>
      <xdr:colOff>177800</xdr:colOff>
      <xdr:row>78</xdr:row>
      <xdr:rowOff>108793</xdr:rowOff>
    </xdr:to>
    <xdr:cxnSp macro="">
      <xdr:nvCxnSpPr>
        <xdr:cNvPr id="179" name="直線コネクタ 178"/>
        <xdr:cNvCxnSpPr/>
      </xdr:nvCxnSpPr>
      <xdr:spPr>
        <a:xfrm>
          <a:off x="2908300" y="13476773"/>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80" name="フローチャート: 判断 179"/>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81" name="テキスト ボックス 180"/>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103673</xdr:rowOff>
    </xdr:from>
    <xdr:to>
      <xdr:col>15</xdr:col>
      <xdr:colOff>50800</xdr:colOff>
      <xdr:row>78</xdr:row>
      <xdr:rowOff>103947</xdr:rowOff>
    </xdr:to>
    <xdr:cxnSp macro="">
      <xdr:nvCxnSpPr>
        <xdr:cNvPr id="182" name="直線コネクタ 181"/>
        <xdr:cNvCxnSpPr/>
      </xdr:nvCxnSpPr>
      <xdr:spPr>
        <a:xfrm flipV="1">
          <a:off x="2019300" y="1347677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3" name="フローチャート: 判断 182"/>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4" name="テキスト ボックス 183"/>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103947</xdr:rowOff>
    </xdr:from>
    <xdr:to>
      <xdr:col>10</xdr:col>
      <xdr:colOff>114300</xdr:colOff>
      <xdr:row>78</xdr:row>
      <xdr:rowOff>107970</xdr:rowOff>
    </xdr:to>
    <xdr:cxnSp macro="">
      <xdr:nvCxnSpPr>
        <xdr:cNvPr id="185" name="直線コネクタ 184"/>
        <xdr:cNvCxnSpPr/>
      </xdr:nvCxnSpPr>
      <xdr:spPr>
        <a:xfrm flipV="1">
          <a:off x="1130300" y="1347704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6" name="フローチャート: 判断 185"/>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7" name="テキスト ボックス 186"/>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8" name="フローチャート: 判断 187"/>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9" name="テキスト ボックス 188"/>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36551</xdr:rowOff>
    </xdr:from>
    <xdr:to>
      <xdr:col>24</xdr:col>
      <xdr:colOff>114300</xdr:colOff>
      <xdr:row>78</xdr:row>
      <xdr:rowOff>138151</xdr:rowOff>
    </xdr:to>
    <xdr:sp macro="" textlink="">
      <xdr:nvSpPr>
        <xdr:cNvPr id="195" name="楕円 194"/>
        <xdr:cNvSpPr/>
      </xdr:nvSpPr>
      <xdr:spPr>
        <a:xfrm>
          <a:off x="45847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122928</xdr:rowOff>
    </xdr:from>
    <xdr:ext cx="469744" cy="259045"/>
    <xdr:sp macro="" textlink="">
      <xdr:nvSpPr>
        <xdr:cNvPr id="196" name="維持補修費該当値テキスト"/>
        <xdr:cNvSpPr txBox="1"/>
      </xdr:nvSpPr>
      <xdr:spPr>
        <a:xfrm>
          <a:off x="4686300" y="1332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57993</xdr:rowOff>
    </xdr:from>
    <xdr:to>
      <xdr:col>20</xdr:col>
      <xdr:colOff>38100</xdr:colOff>
      <xdr:row>78</xdr:row>
      <xdr:rowOff>159593</xdr:rowOff>
    </xdr:to>
    <xdr:sp macro="" textlink="">
      <xdr:nvSpPr>
        <xdr:cNvPr id="197" name="楕円 196"/>
        <xdr:cNvSpPr/>
      </xdr:nvSpPr>
      <xdr:spPr>
        <a:xfrm>
          <a:off x="3746500" y="13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150720</xdr:rowOff>
    </xdr:from>
    <xdr:ext cx="378565" cy="259045"/>
    <xdr:sp macro="" textlink="">
      <xdr:nvSpPr>
        <xdr:cNvPr id="198" name="テキスト ボックス 197"/>
        <xdr:cNvSpPr txBox="1"/>
      </xdr:nvSpPr>
      <xdr:spPr>
        <a:xfrm>
          <a:off x="3608017" y="1352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52873</xdr:rowOff>
    </xdr:from>
    <xdr:to>
      <xdr:col>15</xdr:col>
      <xdr:colOff>101600</xdr:colOff>
      <xdr:row>78</xdr:row>
      <xdr:rowOff>154473</xdr:rowOff>
    </xdr:to>
    <xdr:sp macro="" textlink="">
      <xdr:nvSpPr>
        <xdr:cNvPr id="199" name="楕円 198"/>
        <xdr:cNvSpPr/>
      </xdr:nvSpPr>
      <xdr:spPr>
        <a:xfrm>
          <a:off x="28575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145600</xdr:rowOff>
    </xdr:from>
    <xdr:ext cx="378565" cy="259045"/>
    <xdr:sp macro="" textlink="">
      <xdr:nvSpPr>
        <xdr:cNvPr id="200" name="テキスト ボックス 199"/>
        <xdr:cNvSpPr txBox="1"/>
      </xdr:nvSpPr>
      <xdr:spPr>
        <a:xfrm>
          <a:off x="2719017" y="1351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53147</xdr:rowOff>
    </xdr:from>
    <xdr:to>
      <xdr:col>10</xdr:col>
      <xdr:colOff>165100</xdr:colOff>
      <xdr:row>78</xdr:row>
      <xdr:rowOff>154747</xdr:rowOff>
    </xdr:to>
    <xdr:sp macro="" textlink="">
      <xdr:nvSpPr>
        <xdr:cNvPr id="201" name="楕円 200"/>
        <xdr:cNvSpPr/>
      </xdr:nvSpPr>
      <xdr:spPr>
        <a:xfrm>
          <a:off x="1968500" y="13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145874</xdr:rowOff>
    </xdr:from>
    <xdr:ext cx="378565" cy="259045"/>
    <xdr:sp macro="" textlink="">
      <xdr:nvSpPr>
        <xdr:cNvPr id="202" name="テキスト ボックス 201"/>
        <xdr:cNvSpPr txBox="1"/>
      </xdr:nvSpPr>
      <xdr:spPr>
        <a:xfrm>
          <a:off x="1830017" y="1351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57170</xdr:rowOff>
    </xdr:from>
    <xdr:to>
      <xdr:col>6</xdr:col>
      <xdr:colOff>38100</xdr:colOff>
      <xdr:row>78</xdr:row>
      <xdr:rowOff>158770</xdr:rowOff>
    </xdr:to>
    <xdr:sp macro="" textlink="">
      <xdr:nvSpPr>
        <xdr:cNvPr id="203" name="楕円 202"/>
        <xdr:cNvSpPr/>
      </xdr:nvSpPr>
      <xdr:spPr>
        <a:xfrm>
          <a:off x="1079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149897</xdr:rowOff>
    </xdr:from>
    <xdr:ext cx="378565" cy="259045"/>
    <xdr:sp macro="" textlink="">
      <xdr:nvSpPr>
        <xdr:cNvPr id="204" name="テキスト ボックス 203"/>
        <xdr:cNvSpPr txBox="1"/>
      </xdr:nvSpPr>
      <xdr:spPr>
        <a:xfrm>
          <a:off x="941017" y="135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97</xdr:row>
      <xdr:rowOff>36488</xdr:rowOff>
    </xdr:to>
    <xdr:cxnSp macro="">
      <xdr:nvCxnSpPr>
        <xdr:cNvPr id="229" name="直線コネクタ 228"/>
        <xdr:cNvCxnSpPr/>
      </xdr:nvCxnSpPr>
      <xdr:spPr>
        <a:xfrm flipV="1">
          <a:off x="4633595" y="15380405"/>
          <a:ext cx="1270" cy="1286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40315</xdr:rowOff>
    </xdr:from>
    <xdr:ext cx="534377" cy="259045"/>
    <xdr:sp macro="" textlink="">
      <xdr:nvSpPr>
        <xdr:cNvPr id="230" name="扶助費最小値テキスト"/>
        <xdr:cNvSpPr txBox="1"/>
      </xdr:nvSpPr>
      <xdr:spPr>
        <a:xfrm>
          <a:off x="4686300" y="166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36488</xdr:rowOff>
    </xdr:from>
    <xdr:to>
      <xdr:col>24</xdr:col>
      <xdr:colOff>152400</xdr:colOff>
      <xdr:row>97</xdr:row>
      <xdr:rowOff>36488</xdr:rowOff>
    </xdr:to>
    <xdr:cxnSp macro="">
      <xdr:nvCxnSpPr>
        <xdr:cNvPr id="231" name="直線コネクタ 230"/>
        <xdr:cNvCxnSpPr/>
      </xdr:nvCxnSpPr>
      <xdr:spPr>
        <a:xfrm>
          <a:off x="4546600" y="166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90284</xdr:rowOff>
    </xdr:from>
    <xdr:to>
      <xdr:col>24</xdr:col>
      <xdr:colOff>63500</xdr:colOff>
      <xdr:row>95</xdr:row>
      <xdr:rowOff>157035</xdr:rowOff>
    </xdr:to>
    <xdr:cxnSp macro="">
      <xdr:nvCxnSpPr>
        <xdr:cNvPr id="234" name="直線コネクタ 233"/>
        <xdr:cNvCxnSpPr/>
      </xdr:nvCxnSpPr>
      <xdr:spPr>
        <a:xfrm>
          <a:off x="3797300" y="16206584"/>
          <a:ext cx="8382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96956</xdr:rowOff>
    </xdr:from>
    <xdr:ext cx="599010" cy="259045"/>
    <xdr:sp macro="" textlink="">
      <xdr:nvSpPr>
        <xdr:cNvPr id="235" name="扶助費平均値テキスト"/>
        <xdr:cNvSpPr txBox="1"/>
      </xdr:nvSpPr>
      <xdr:spPr>
        <a:xfrm>
          <a:off x="4686300" y="1604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74079</xdr:rowOff>
    </xdr:from>
    <xdr:to>
      <xdr:col>24</xdr:col>
      <xdr:colOff>114300</xdr:colOff>
      <xdr:row>95</xdr:row>
      <xdr:rowOff>4229</xdr:rowOff>
    </xdr:to>
    <xdr:sp macro="" textlink="">
      <xdr:nvSpPr>
        <xdr:cNvPr id="236" name="フローチャート: 判断 235"/>
        <xdr:cNvSpPr/>
      </xdr:nvSpPr>
      <xdr:spPr>
        <a:xfrm>
          <a:off x="4584700" y="161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90284</xdr:rowOff>
    </xdr:from>
    <xdr:to>
      <xdr:col>19</xdr:col>
      <xdr:colOff>177800</xdr:colOff>
      <xdr:row>96</xdr:row>
      <xdr:rowOff>147053</xdr:rowOff>
    </xdr:to>
    <xdr:cxnSp macro="">
      <xdr:nvCxnSpPr>
        <xdr:cNvPr id="237" name="直線コネクタ 236"/>
        <xdr:cNvCxnSpPr/>
      </xdr:nvCxnSpPr>
      <xdr:spPr>
        <a:xfrm flipV="1">
          <a:off x="2908300" y="16206584"/>
          <a:ext cx="889000" cy="3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158719</xdr:rowOff>
    </xdr:from>
    <xdr:to>
      <xdr:col>20</xdr:col>
      <xdr:colOff>38100</xdr:colOff>
      <xdr:row>93</xdr:row>
      <xdr:rowOff>88869</xdr:rowOff>
    </xdr:to>
    <xdr:sp macro="" textlink="">
      <xdr:nvSpPr>
        <xdr:cNvPr id="238" name="フローチャート: 判断 237"/>
        <xdr:cNvSpPr/>
      </xdr:nvSpPr>
      <xdr:spPr>
        <a:xfrm>
          <a:off x="3746500" y="159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105396</xdr:rowOff>
    </xdr:from>
    <xdr:ext cx="599010" cy="259045"/>
    <xdr:sp macro="" textlink="">
      <xdr:nvSpPr>
        <xdr:cNvPr id="239" name="テキスト ボックス 238"/>
        <xdr:cNvSpPr txBox="1"/>
      </xdr:nvSpPr>
      <xdr:spPr>
        <a:xfrm>
          <a:off x="3497795" y="1570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147053</xdr:rowOff>
    </xdr:from>
    <xdr:to>
      <xdr:col>15</xdr:col>
      <xdr:colOff>50800</xdr:colOff>
      <xdr:row>97</xdr:row>
      <xdr:rowOff>51651</xdr:rowOff>
    </xdr:to>
    <xdr:cxnSp macro="">
      <xdr:nvCxnSpPr>
        <xdr:cNvPr id="240" name="直線コネクタ 239"/>
        <xdr:cNvCxnSpPr/>
      </xdr:nvCxnSpPr>
      <xdr:spPr>
        <a:xfrm flipV="1">
          <a:off x="2019300" y="16606253"/>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6528</xdr:rowOff>
    </xdr:from>
    <xdr:to>
      <xdr:col>15</xdr:col>
      <xdr:colOff>101600</xdr:colOff>
      <xdr:row>94</xdr:row>
      <xdr:rowOff>108128</xdr:rowOff>
    </xdr:to>
    <xdr:sp macro="" textlink="">
      <xdr:nvSpPr>
        <xdr:cNvPr id="241" name="フローチャート: 判断 240"/>
        <xdr:cNvSpPr/>
      </xdr:nvSpPr>
      <xdr:spPr>
        <a:xfrm>
          <a:off x="2857500" y="161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124655</xdr:rowOff>
    </xdr:from>
    <xdr:ext cx="599010" cy="259045"/>
    <xdr:sp macro="" textlink="">
      <xdr:nvSpPr>
        <xdr:cNvPr id="242" name="テキスト ボックス 241"/>
        <xdr:cNvSpPr txBox="1"/>
      </xdr:nvSpPr>
      <xdr:spPr>
        <a:xfrm>
          <a:off x="2608795" y="158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51651</xdr:rowOff>
    </xdr:from>
    <xdr:to>
      <xdr:col>10</xdr:col>
      <xdr:colOff>114300</xdr:colOff>
      <xdr:row>97</xdr:row>
      <xdr:rowOff>130156</xdr:rowOff>
    </xdr:to>
    <xdr:cxnSp macro="">
      <xdr:nvCxnSpPr>
        <xdr:cNvPr id="243" name="直線コネクタ 242"/>
        <xdr:cNvCxnSpPr/>
      </xdr:nvCxnSpPr>
      <xdr:spPr>
        <a:xfrm flipV="1">
          <a:off x="1130300" y="16682301"/>
          <a:ext cx="889000" cy="7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143841</xdr:rowOff>
    </xdr:from>
    <xdr:to>
      <xdr:col>10</xdr:col>
      <xdr:colOff>165100</xdr:colOff>
      <xdr:row>95</xdr:row>
      <xdr:rowOff>73991</xdr:rowOff>
    </xdr:to>
    <xdr:sp macro="" textlink="">
      <xdr:nvSpPr>
        <xdr:cNvPr id="244" name="フローチャート: 判断 243"/>
        <xdr:cNvSpPr/>
      </xdr:nvSpPr>
      <xdr:spPr>
        <a:xfrm>
          <a:off x="1968500" y="162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90518</xdr:rowOff>
    </xdr:from>
    <xdr:ext cx="599010" cy="259045"/>
    <xdr:sp macro="" textlink="">
      <xdr:nvSpPr>
        <xdr:cNvPr id="245" name="テキスト ボックス 244"/>
        <xdr:cNvSpPr txBox="1"/>
      </xdr:nvSpPr>
      <xdr:spPr>
        <a:xfrm>
          <a:off x="1719795" y="1603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82671</xdr:rowOff>
    </xdr:from>
    <xdr:to>
      <xdr:col>6</xdr:col>
      <xdr:colOff>38100</xdr:colOff>
      <xdr:row>96</xdr:row>
      <xdr:rowOff>12821</xdr:rowOff>
    </xdr:to>
    <xdr:sp macro="" textlink="">
      <xdr:nvSpPr>
        <xdr:cNvPr id="246" name="フローチャート: 判断 245"/>
        <xdr:cNvSpPr/>
      </xdr:nvSpPr>
      <xdr:spPr>
        <a:xfrm>
          <a:off x="1079500" y="1637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29348</xdr:rowOff>
    </xdr:from>
    <xdr:ext cx="599010" cy="259045"/>
    <xdr:sp macro="" textlink="">
      <xdr:nvSpPr>
        <xdr:cNvPr id="247" name="テキスト ボックス 246"/>
        <xdr:cNvSpPr txBox="1"/>
      </xdr:nvSpPr>
      <xdr:spPr>
        <a:xfrm>
          <a:off x="830795" y="161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106235</xdr:rowOff>
    </xdr:from>
    <xdr:to>
      <xdr:col>24</xdr:col>
      <xdr:colOff>114300</xdr:colOff>
      <xdr:row>96</xdr:row>
      <xdr:rowOff>36385</xdr:rowOff>
    </xdr:to>
    <xdr:sp macro="" textlink="">
      <xdr:nvSpPr>
        <xdr:cNvPr id="253" name="楕円 252"/>
        <xdr:cNvSpPr/>
      </xdr:nvSpPr>
      <xdr:spPr>
        <a:xfrm>
          <a:off x="4584700" y="1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84662</xdr:rowOff>
    </xdr:from>
    <xdr:ext cx="599010" cy="259045"/>
    <xdr:sp macro="" textlink="">
      <xdr:nvSpPr>
        <xdr:cNvPr id="254" name="扶助費該当値テキスト"/>
        <xdr:cNvSpPr txBox="1"/>
      </xdr:nvSpPr>
      <xdr:spPr>
        <a:xfrm>
          <a:off x="4686300" y="1637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39484</xdr:rowOff>
    </xdr:from>
    <xdr:to>
      <xdr:col>20</xdr:col>
      <xdr:colOff>38100</xdr:colOff>
      <xdr:row>94</xdr:row>
      <xdr:rowOff>141084</xdr:rowOff>
    </xdr:to>
    <xdr:sp macro="" textlink="">
      <xdr:nvSpPr>
        <xdr:cNvPr id="255" name="楕円 254"/>
        <xdr:cNvSpPr/>
      </xdr:nvSpPr>
      <xdr:spPr>
        <a:xfrm>
          <a:off x="3746500" y="161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132211</xdr:rowOff>
    </xdr:from>
    <xdr:ext cx="599010" cy="259045"/>
    <xdr:sp macro="" textlink="">
      <xdr:nvSpPr>
        <xdr:cNvPr id="256" name="テキスト ボックス 255"/>
        <xdr:cNvSpPr txBox="1"/>
      </xdr:nvSpPr>
      <xdr:spPr>
        <a:xfrm>
          <a:off x="3497795" y="1624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96253</xdr:rowOff>
    </xdr:from>
    <xdr:to>
      <xdr:col>15</xdr:col>
      <xdr:colOff>101600</xdr:colOff>
      <xdr:row>97</xdr:row>
      <xdr:rowOff>26403</xdr:rowOff>
    </xdr:to>
    <xdr:sp macro="" textlink="">
      <xdr:nvSpPr>
        <xdr:cNvPr id="257" name="楕円 256"/>
        <xdr:cNvSpPr/>
      </xdr:nvSpPr>
      <xdr:spPr>
        <a:xfrm>
          <a:off x="2857500" y="165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17530</xdr:rowOff>
    </xdr:from>
    <xdr:ext cx="599010" cy="259045"/>
    <xdr:sp macro="" textlink="">
      <xdr:nvSpPr>
        <xdr:cNvPr id="258" name="テキスト ボックス 257"/>
        <xdr:cNvSpPr txBox="1"/>
      </xdr:nvSpPr>
      <xdr:spPr>
        <a:xfrm>
          <a:off x="2608795" y="16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xdr:rowOff>
    </xdr:from>
    <xdr:to>
      <xdr:col>10</xdr:col>
      <xdr:colOff>165100</xdr:colOff>
      <xdr:row>97</xdr:row>
      <xdr:rowOff>102451</xdr:rowOff>
    </xdr:to>
    <xdr:sp macro="" textlink="">
      <xdr:nvSpPr>
        <xdr:cNvPr id="259" name="楕円 258"/>
        <xdr:cNvSpPr/>
      </xdr:nvSpPr>
      <xdr:spPr>
        <a:xfrm>
          <a:off x="1968500" y="166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93578</xdr:rowOff>
    </xdr:from>
    <xdr:ext cx="534377" cy="259045"/>
    <xdr:sp macro="" textlink="">
      <xdr:nvSpPr>
        <xdr:cNvPr id="260" name="テキスト ボックス 259"/>
        <xdr:cNvSpPr txBox="1"/>
      </xdr:nvSpPr>
      <xdr:spPr>
        <a:xfrm>
          <a:off x="1752111" y="167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79356</xdr:rowOff>
    </xdr:from>
    <xdr:to>
      <xdr:col>6</xdr:col>
      <xdr:colOff>38100</xdr:colOff>
      <xdr:row>98</xdr:row>
      <xdr:rowOff>9506</xdr:rowOff>
    </xdr:to>
    <xdr:sp macro="" textlink="">
      <xdr:nvSpPr>
        <xdr:cNvPr id="261" name="楕円 260"/>
        <xdr:cNvSpPr/>
      </xdr:nvSpPr>
      <xdr:spPr>
        <a:xfrm>
          <a:off x="1079500" y="167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xdr:rowOff>
    </xdr:from>
    <xdr:ext cx="534377" cy="259045"/>
    <xdr:sp macro="" textlink="">
      <xdr:nvSpPr>
        <xdr:cNvPr id="262" name="テキスト ボックス 261"/>
        <xdr:cNvSpPr txBox="1"/>
      </xdr:nvSpPr>
      <xdr:spPr>
        <a:xfrm>
          <a:off x="863111" y="168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9" name="直線コネクタ 288"/>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90" name="補助費等最小値テキスト"/>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91" name="直線コネクタ 290"/>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92" name="補助費等最大値テキスト"/>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93" name="直線コネクタ 292"/>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55052</xdr:rowOff>
    </xdr:from>
    <xdr:to>
      <xdr:col>55</xdr:col>
      <xdr:colOff>0</xdr:colOff>
      <xdr:row>39</xdr:row>
      <xdr:rowOff>147951</xdr:rowOff>
    </xdr:to>
    <xdr:cxnSp macro="">
      <xdr:nvCxnSpPr>
        <xdr:cNvPr id="294" name="直線コネクタ 293"/>
        <xdr:cNvCxnSpPr/>
      </xdr:nvCxnSpPr>
      <xdr:spPr>
        <a:xfrm flipV="1">
          <a:off x="9639300" y="6741602"/>
          <a:ext cx="838200" cy="9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5" name="補助費等平均値テキスト"/>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6" name="フローチャート: 判断 295"/>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101415</xdr:rowOff>
    </xdr:from>
    <xdr:to>
      <xdr:col>50</xdr:col>
      <xdr:colOff>114300</xdr:colOff>
      <xdr:row>39</xdr:row>
      <xdr:rowOff>147951</xdr:rowOff>
    </xdr:to>
    <xdr:cxnSp macro="">
      <xdr:nvCxnSpPr>
        <xdr:cNvPr id="297" name="直線コネクタ 296"/>
        <xdr:cNvCxnSpPr/>
      </xdr:nvCxnSpPr>
      <xdr:spPr>
        <a:xfrm>
          <a:off x="8750300" y="5587815"/>
          <a:ext cx="889000" cy="12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8" name="フローチャート: 判断 297"/>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9" name="テキスト ボックス 298"/>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101415</xdr:rowOff>
    </xdr:from>
    <xdr:to>
      <xdr:col>45</xdr:col>
      <xdr:colOff>177800</xdr:colOff>
      <xdr:row>39</xdr:row>
      <xdr:rowOff>75507</xdr:rowOff>
    </xdr:to>
    <xdr:cxnSp macro="">
      <xdr:nvCxnSpPr>
        <xdr:cNvPr id="300" name="直線コネクタ 299"/>
        <xdr:cNvCxnSpPr/>
      </xdr:nvCxnSpPr>
      <xdr:spPr>
        <a:xfrm flipV="1">
          <a:off x="7861300" y="5587815"/>
          <a:ext cx="889000" cy="117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301" name="フローチャート: 判断 300"/>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302" name="テキスト ボックス 301"/>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75507</xdr:rowOff>
    </xdr:from>
    <xdr:to>
      <xdr:col>41</xdr:col>
      <xdr:colOff>50800</xdr:colOff>
      <xdr:row>39</xdr:row>
      <xdr:rowOff>99401</xdr:rowOff>
    </xdr:to>
    <xdr:cxnSp macro="">
      <xdr:nvCxnSpPr>
        <xdr:cNvPr id="303" name="直線コネクタ 302"/>
        <xdr:cNvCxnSpPr/>
      </xdr:nvCxnSpPr>
      <xdr:spPr>
        <a:xfrm flipV="1">
          <a:off x="6972300" y="6762057"/>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4" name="フローチャート: 判断 303"/>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103134</xdr:rowOff>
    </xdr:from>
    <xdr:ext cx="534377" cy="259045"/>
    <xdr:sp macro="" textlink="">
      <xdr:nvSpPr>
        <xdr:cNvPr id="305" name="テキスト ボックス 304"/>
        <xdr:cNvSpPr txBox="1"/>
      </xdr:nvSpPr>
      <xdr:spPr>
        <a:xfrm>
          <a:off x="7594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6" name="フローチャート: 判断 305"/>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136161</xdr:rowOff>
    </xdr:from>
    <xdr:ext cx="534377" cy="259045"/>
    <xdr:sp macro="" textlink="">
      <xdr:nvSpPr>
        <xdr:cNvPr id="307" name="テキスト ボックス 306"/>
        <xdr:cNvSpPr txBox="1"/>
      </xdr:nvSpPr>
      <xdr:spPr>
        <a:xfrm>
          <a:off x="6705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4252</xdr:rowOff>
    </xdr:from>
    <xdr:to>
      <xdr:col>55</xdr:col>
      <xdr:colOff>50800</xdr:colOff>
      <xdr:row>39</xdr:row>
      <xdr:rowOff>105852</xdr:rowOff>
    </xdr:to>
    <xdr:sp macro="" textlink="">
      <xdr:nvSpPr>
        <xdr:cNvPr id="313" name="楕円 312"/>
        <xdr:cNvSpPr/>
      </xdr:nvSpPr>
      <xdr:spPr>
        <a:xfrm>
          <a:off x="10426700" y="66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90629</xdr:rowOff>
    </xdr:from>
    <xdr:ext cx="534377" cy="259045"/>
    <xdr:sp macro="" textlink="">
      <xdr:nvSpPr>
        <xdr:cNvPr id="314" name="補助費等該当値テキスト"/>
        <xdr:cNvSpPr txBox="1"/>
      </xdr:nvSpPr>
      <xdr:spPr>
        <a:xfrm>
          <a:off x="10528300" y="66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97151</xdr:rowOff>
    </xdr:from>
    <xdr:to>
      <xdr:col>50</xdr:col>
      <xdr:colOff>165100</xdr:colOff>
      <xdr:row>40</xdr:row>
      <xdr:rowOff>27301</xdr:rowOff>
    </xdr:to>
    <xdr:sp macro="" textlink="">
      <xdr:nvSpPr>
        <xdr:cNvPr id="315" name="楕円 314"/>
        <xdr:cNvSpPr/>
      </xdr:nvSpPr>
      <xdr:spPr>
        <a:xfrm>
          <a:off x="9588500" y="67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18428</xdr:rowOff>
    </xdr:from>
    <xdr:ext cx="534377" cy="259045"/>
    <xdr:sp macro="" textlink="">
      <xdr:nvSpPr>
        <xdr:cNvPr id="316" name="テキスト ボックス 315"/>
        <xdr:cNvSpPr txBox="1"/>
      </xdr:nvSpPr>
      <xdr:spPr>
        <a:xfrm>
          <a:off x="9372111" y="68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50615</xdr:rowOff>
    </xdr:from>
    <xdr:to>
      <xdr:col>46</xdr:col>
      <xdr:colOff>38100</xdr:colOff>
      <xdr:row>32</xdr:row>
      <xdr:rowOff>152215</xdr:rowOff>
    </xdr:to>
    <xdr:sp macro="" textlink="">
      <xdr:nvSpPr>
        <xdr:cNvPr id="317" name="楕円 316"/>
        <xdr:cNvSpPr/>
      </xdr:nvSpPr>
      <xdr:spPr>
        <a:xfrm>
          <a:off x="8699500" y="55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143342</xdr:rowOff>
    </xdr:from>
    <xdr:ext cx="599010" cy="259045"/>
    <xdr:sp macro="" textlink="">
      <xdr:nvSpPr>
        <xdr:cNvPr id="318" name="テキスト ボックス 317"/>
        <xdr:cNvSpPr txBox="1"/>
      </xdr:nvSpPr>
      <xdr:spPr>
        <a:xfrm>
          <a:off x="8450795" y="562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24707</xdr:rowOff>
    </xdr:from>
    <xdr:to>
      <xdr:col>41</xdr:col>
      <xdr:colOff>101600</xdr:colOff>
      <xdr:row>39</xdr:row>
      <xdr:rowOff>126307</xdr:rowOff>
    </xdr:to>
    <xdr:sp macro="" textlink="">
      <xdr:nvSpPr>
        <xdr:cNvPr id="319" name="楕円 318"/>
        <xdr:cNvSpPr/>
      </xdr:nvSpPr>
      <xdr:spPr>
        <a:xfrm>
          <a:off x="7810500" y="67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117434</xdr:rowOff>
    </xdr:from>
    <xdr:ext cx="534377" cy="259045"/>
    <xdr:sp macro="" textlink="">
      <xdr:nvSpPr>
        <xdr:cNvPr id="320" name="テキスト ボックス 319"/>
        <xdr:cNvSpPr txBox="1"/>
      </xdr:nvSpPr>
      <xdr:spPr>
        <a:xfrm>
          <a:off x="7594111" y="68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48601</xdr:rowOff>
    </xdr:from>
    <xdr:to>
      <xdr:col>36</xdr:col>
      <xdr:colOff>165100</xdr:colOff>
      <xdr:row>39</xdr:row>
      <xdr:rowOff>150201</xdr:rowOff>
    </xdr:to>
    <xdr:sp macro="" textlink="">
      <xdr:nvSpPr>
        <xdr:cNvPr id="321" name="楕円 320"/>
        <xdr:cNvSpPr/>
      </xdr:nvSpPr>
      <xdr:spPr>
        <a:xfrm>
          <a:off x="6921500" y="6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141328</xdr:rowOff>
    </xdr:from>
    <xdr:ext cx="534377" cy="259045"/>
    <xdr:sp macro="" textlink="">
      <xdr:nvSpPr>
        <xdr:cNvPr id="322" name="テキスト ボックス 321"/>
        <xdr:cNvSpPr txBox="1"/>
      </xdr:nvSpPr>
      <xdr:spPr>
        <a:xfrm>
          <a:off x="6705111" y="68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166275</xdr:rowOff>
    </xdr:from>
    <xdr:to>
      <xdr:col>54</xdr:col>
      <xdr:colOff>189865</xdr:colOff>
      <xdr:row>58</xdr:row>
      <xdr:rowOff>75254</xdr:rowOff>
    </xdr:to>
    <xdr:cxnSp macro="">
      <xdr:nvCxnSpPr>
        <xdr:cNvPr id="347" name="直線コネクタ 346"/>
        <xdr:cNvCxnSpPr/>
      </xdr:nvCxnSpPr>
      <xdr:spPr>
        <a:xfrm flipV="1">
          <a:off x="10475595" y="8738775"/>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79081</xdr:rowOff>
    </xdr:from>
    <xdr:ext cx="534377" cy="259045"/>
    <xdr:sp macro="" textlink="">
      <xdr:nvSpPr>
        <xdr:cNvPr id="348" name="普通建設事業費最小値テキスト"/>
        <xdr:cNvSpPr txBox="1"/>
      </xdr:nvSpPr>
      <xdr:spPr>
        <a:xfrm>
          <a:off x="10528300"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75254</xdr:rowOff>
    </xdr:from>
    <xdr:to>
      <xdr:col>55</xdr:col>
      <xdr:colOff>88900</xdr:colOff>
      <xdr:row>58</xdr:row>
      <xdr:rowOff>75254</xdr:rowOff>
    </xdr:to>
    <xdr:cxnSp macro="">
      <xdr:nvCxnSpPr>
        <xdr:cNvPr id="349" name="直線コネクタ 348"/>
        <xdr:cNvCxnSpPr/>
      </xdr:nvCxnSpPr>
      <xdr:spPr>
        <a:xfrm>
          <a:off x="10388600" y="100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112952</xdr:rowOff>
    </xdr:from>
    <xdr:ext cx="534377" cy="259045"/>
    <xdr:sp macro="" textlink="">
      <xdr:nvSpPr>
        <xdr:cNvPr id="350" name="普通建設事業費最大値テキスト"/>
        <xdr:cNvSpPr txBox="1"/>
      </xdr:nvSpPr>
      <xdr:spPr>
        <a:xfrm>
          <a:off x="10528300" y="85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166275</xdr:rowOff>
    </xdr:from>
    <xdr:to>
      <xdr:col>55</xdr:col>
      <xdr:colOff>88900</xdr:colOff>
      <xdr:row>50</xdr:row>
      <xdr:rowOff>166275</xdr:rowOff>
    </xdr:to>
    <xdr:cxnSp macro="">
      <xdr:nvCxnSpPr>
        <xdr:cNvPr id="351" name="直線コネクタ 350"/>
        <xdr:cNvCxnSpPr/>
      </xdr:nvCxnSpPr>
      <xdr:spPr>
        <a:xfrm>
          <a:off x="10388600" y="873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114021</xdr:rowOff>
    </xdr:from>
    <xdr:to>
      <xdr:col>55</xdr:col>
      <xdr:colOff>0</xdr:colOff>
      <xdr:row>56</xdr:row>
      <xdr:rowOff>147968</xdr:rowOff>
    </xdr:to>
    <xdr:cxnSp macro="">
      <xdr:nvCxnSpPr>
        <xdr:cNvPr id="352" name="直線コネクタ 351"/>
        <xdr:cNvCxnSpPr/>
      </xdr:nvCxnSpPr>
      <xdr:spPr>
        <a:xfrm flipV="1">
          <a:off x="9639300" y="9715221"/>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131970</xdr:rowOff>
    </xdr:from>
    <xdr:ext cx="534377" cy="259045"/>
    <xdr:sp macro="" textlink="">
      <xdr:nvSpPr>
        <xdr:cNvPr id="353" name="普通建設事業費平均値テキスト"/>
        <xdr:cNvSpPr txBox="1"/>
      </xdr:nvSpPr>
      <xdr:spPr>
        <a:xfrm>
          <a:off x="10528300" y="921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109093</xdr:rowOff>
    </xdr:from>
    <xdr:to>
      <xdr:col>55</xdr:col>
      <xdr:colOff>50800</xdr:colOff>
      <xdr:row>55</xdr:row>
      <xdr:rowOff>39243</xdr:rowOff>
    </xdr:to>
    <xdr:sp macro="" textlink="">
      <xdr:nvSpPr>
        <xdr:cNvPr id="354" name="フローチャート: 判断 353"/>
        <xdr:cNvSpPr/>
      </xdr:nvSpPr>
      <xdr:spPr>
        <a:xfrm>
          <a:off x="10426700" y="936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137471</xdr:rowOff>
    </xdr:from>
    <xdr:to>
      <xdr:col>50</xdr:col>
      <xdr:colOff>114300</xdr:colOff>
      <xdr:row>56</xdr:row>
      <xdr:rowOff>147968</xdr:rowOff>
    </xdr:to>
    <xdr:cxnSp macro="">
      <xdr:nvCxnSpPr>
        <xdr:cNvPr id="355" name="直線コネクタ 354"/>
        <xdr:cNvCxnSpPr/>
      </xdr:nvCxnSpPr>
      <xdr:spPr>
        <a:xfrm>
          <a:off x="8750300" y="9395771"/>
          <a:ext cx="88900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45447</xdr:rowOff>
    </xdr:from>
    <xdr:to>
      <xdr:col>50</xdr:col>
      <xdr:colOff>165100</xdr:colOff>
      <xdr:row>54</xdr:row>
      <xdr:rowOff>147047</xdr:rowOff>
    </xdr:to>
    <xdr:sp macro="" textlink="">
      <xdr:nvSpPr>
        <xdr:cNvPr id="356" name="フローチャート: 判断 355"/>
        <xdr:cNvSpPr/>
      </xdr:nvSpPr>
      <xdr:spPr>
        <a:xfrm>
          <a:off x="9588500" y="93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163574</xdr:rowOff>
    </xdr:from>
    <xdr:ext cx="534377" cy="259045"/>
    <xdr:sp macro="" textlink="">
      <xdr:nvSpPr>
        <xdr:cNvPr id="357" name="テキスト ボックス 356"/>
        <xdr:cNvSpPr txBox="1"/>
      </xdr:nvSpPr>
      <xdr:spPr>
        <a:xfrm>
          <a:off x="9372111"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118783</xdr:rowOff>
    </xdr:from>
    <xdr:to>
      <xdr:col>45</xdr:col>
      <xdr:colOff>177800</xdr:colOff>
      <xdr:row>54</xdr:row>
      <xdr:rowOff>137471</xdr:rowOff>
    </xdr:to>
    <xdr:cxnSp macro="">
      <xdr:nvCxnSpPr>
        <xdr:cNvPr id="358" name="直線コネクタ 357"/>
        <xdr:cNvCxnSpPr/>
      </xdr:nvCxnSpPr>
      <xdr:spPr>
        <a:xfrm>
          <a:off x="7861300" y="9034183"/>
          <a:ext cx="889000" cy="3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17349</xdr:rowOff>
    </xdr:from>
    <xdr:to>
      <xdr:col>46</xdr:col>
      <xdr:colOff>38100</xdr:colOff>
      <xdr:row>53</xdr:row>
      <xdr:rowOff>118949</xdr:rowOff>
    </xdr:to>
    <xdr:sp macro="" textlink="">
      <xdr:nvSpPr>
        <xdr:cNvPr id="359" name="フローチャート: 判断 358"/>
        <xdr:cNvSpPr/>
      </xdr:nvSpPr>
      <xdr:spPr>
        <a:xfrm>
          <a:off x="8699500" y="910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135476</xdr:rowOff>
    </xdr:from>
    <xdr:ext cx="534377" cy="259045"/>
    <xdr:sp macro="" textlink="">
      <xdr:nvSpPr>
        <xdr:cNvPr id="360" name="テキスト ボックス 359"/>
        <xdr:cNvSpPr txBox="1"/>
      </xdr:nvSpPr>
      <xdr:spPr>
        <a:xfrm>
          <a:off x="8483111" y="8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118783</xdr:rowOff>
    </xdr:from>
    <xdr:to>
      <xdr:col>41</xdr:col>
      <xdr:colOff>50800</xdr:colOff>
      <xdr:row>55</xdr:row>
      <xdr:rowOff>162369</xdr:rowOff>
    </xdr:to>
    <xdr:cxnSp macro="">
      <xdr:nvCxnSpPr>
        <xdr:cNvPr id="361" name="直線コネクタ 360"/>
        <xdr:cNvCxnSpPr/>
      </xdr:nvCxnSpPr>
      <xdr:spPr>
        <a:xfrm flipV="1">
          <a:off x="6972300" y="9034183"/>
          <a:ext cx="889000" cy="5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30779</xdr:rowOff>
    </xdr:from>
    <xdr:to>
      <xdr:col>41</xdr:col>
      <xdr:colOff>101600</xdr:colOff>
      <xdr:row>53</xdr:row>
      <xdr:rowOff>132379</xdr:rowOff>
    </xdr:to>
    <xdr:sp macro="" textlink="">
      <xdr:nvSpPr>
        <xdr:cNvPr id="362" name="フローチャート: 判断 361"/>
        <xdr:cNvSpPr/>
      </xdr:nvSpPr>
      <xdr:spPr>
        <a:xfrm>
          <a:off x="7810500" y="91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123506</xdr:rowOff>
    </xdr:from>
    <xdr:ext cx="534377" cy="259045"/>
    <xdr:sp macro="" textlink="">
      <xdr:nvSpPr>
        <xdr:cNvPr id="363" name="テキスト ボックス 362"/>
        <xdr:cNvSpPr txBox="1"/>
      </xdr:nvSpPr>
      <xdr:spPr>
        <a:xfrm>
          <a:off x="7594111" y="9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129610</xdr:rowOff>
    </xdr:from>
    <xdr:to>
      <xdr:col>36</xdr:col>
      <xdr:colOff>165100</xdr:colOff>
      <xdr:row>54</xdr:row>
      <xdr:rowOff>59760</xdr:rowOff>
    </xdr:to>
    <xdr:sp macro="" textlink="">
      <xdr:nvSpPr>
        <xdr:cNvPr id="364" name="フローチャート: 判断 363"/>
        <xdr:cNvSpPr/>
      </xdr:nvSpPr>
      <xdr:spPr>
        <a:xfrm>
          <a:off x="6921500" y="92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76287</xdr:rowOff>
    </xdr:from>
    <xdr:ext cx="534377" cy="259045"/>
    <xdr:sp macro="" textlink="">
      <xdr:nvSpPr>
        <xdr:cNvPr id="365" name="テキスト ボックス 364"/>
        <xdr:cNvSpPr txBox="1"/>
      </xdr:nvSpPr>
      <xdr:spPr>
        <a:xfrm>
          <a:off x="6705111" y="899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63221</xdr:rowOff>
    </xdr:from>
    <xdr:to>
      <xdr:col>55</xdr:col>
      <xdr:colOff>50800</xdr:colOff>
      <xdr:row>56</xdr:row>
      <xdr:rowOff>164821</xdr:rowOff>
    </xdr:to>
    <xdr:sp macro="" textlink="">
      <xdr:nvSpPr>
        <xdr:cNvPr id="371" name="楕円 370"/>
        <xdr:cNvSpPr/>
      </xdr:nvSpPr>
      <xdr:spPr>
        <a:xfrm>
          <a:off x="10426700" y="96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41648</xdr:rowOff>
    </xdr:from>
    <xdr:ext cx="534377" cy="259045"/>
    <xdr:sp macro="" textlink="">
      <xdr:nvSpPr>
        <xdr:cNvPr id="372" name="普通建設事業費該当値テキスト"/>
        <xdr:cNvSpPr txBox="1"/>
      </xdr:nvSpPr>
      <xdr:spPr>
        <a:xfrm>
          <a:off x="10528300" y="96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97168</xdr:rowOff>
    </xdr:from>
    <xdr:to>
      <xdr:col>50</xdr:col>
      <xdr:colOff>165100</xdr:colOff>
      <xdr:row>57</xdr:row>
      <xdr:rowOff>27318</xdr:rowOff>
    </xdr:to>
    <xdr:sp macro="" textlink="">
      <xdr:nvSpPr>
        <xdr:cNvPr id="373" name="楕円 372"/>
        <xdr:cNvSpPr/>
      </xdr:nvSpPr>
      <xdr:spPr>
        <a:xfrm>
          <a:off x="9588500" y="96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18445</xdr:rowOff>
    </xdr:from>
    <xdr:ext cx="534377" cy="259045"/>
    <xdr:sp macro="" textlink="">
      <xdr:nvSpPr>
        <xdr:cNvPr id="374" name="テキスト ボックス 373"/>
        <xdr:cNvSpPr txBox="1"/>
      </xdr:nvSpPr>
      <xdr:spPr>
        <a:xfrm>
          <a:off x="9372111" y="97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86671</xdr:rowOff>
    </xdr:from>
    <xdr:to>
      <xdr:col>46</xdr:col>
      <xdr:colOff>38100</xdr:colOff>
      <xdr:row>55</xdr:row>
      <xdr:rowOff>16821</xdr:rowOff>
    </xdr:to>
    <xdr:sp macro="" textlink="">
      <xdr:nvSpPr>
        <xdr:cNvPr id="375" name="楕円 374"/>
        <xdr:cNvSpPr/>
      </xdr:nvSpPr>
      <xdr:spPr>
        <a:xfrm>
          <a:off x="8699500" y="9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7948</xdr:rowOff>
    </xdr:from>
    <xdr:ext cx="534377" cy="259045"/>
    <xdr:sp macro="" textlink="">
      <xdr:nvSpPr>
        <xdr:cNvPr id="376" name="テキスト ボックス 375"/>
        <xdr:cNvSpPr txBox="1"/>
      </xdr:nvSpPr>
      <xdr:spPr>
        <a:xfrm>
          <a:off x="8483111" y="94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67983</xdr:rowOff>
    </xdr:from>
    <xdr:to>
      <xdr:col>41</xdr:col>
      <xdr:colOff>101600</xdr:colOff>
      <xdr:row>52</xdr:row>
      <xdr:rowOff>169583</xdr:rowOff>
    </xdr:to>
    <xdr:sp macro="" textlink="">
      <xdr:nvSpPr>
        <xdr:cNvPr id="377" name="楕円 376"/>
        <xdr:cNvSpPr/>
      </xdr:nvSpPr>
      <xdr:spPr>
        <a:xfrm>
          <a:off x="7810500" y="89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14660</xdr:rowOff>
    </xdr:from>
    <xdr:ext cx="534377" cy="259045"/>
    <xdr:sp macro="" textlink="">
      <xdr:nvSpPr>
        <xdr:cNvPr id="378" name="テキスト ボックス 377"/>
        <xdr:cNvSpPr txBox="1"/>
      </xdr:nvSpPr>
      <xdr:spPr>
        <a:xfrm>
          <a:off x="7594111" y="87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111569</xdr:rowOff>
    </xdr:from>
    <xdr:to>
      <xdr:col>36</xdr:col>
      <xdr:colOff>165100</xdr:colOff>
      <xdr:row>56</xdr:row>
      <xdr:rowOff>41719</xdr:rowOff>
    </xdr:to>
    <xdr:sp macro="" textlink="">
      <xdr:nvSpPr>
        <xdr:cNvPr id="379" name="楕円 378"/>
        <xdr:cNvSpPr/>
      </xdr:nvSpPr>
      <xdr:spPr>
        <a:xfrm>
          <a:off x="6921500" y="95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32846</xdr:rowOff>
    </xdr:from>
    <xdr:ext cx="534377" cy="259045"/>
    <xdr:sp macro="" textlink="">
      <xdr:nvSpPr>
        <xdr:cNvPr id="380" name="テキスト ボックス 379"/>
        <xdr:cNvSpPr txBox="1"/>
      </xdr:nvSpPr>
      <xdr:spPr>
        <a:xfrm>
          <a:off x="6705111" y="96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2" name="直線コネクタ 401"/>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3" name="普通建設事業費 （ うち新規整備　）最小値テキスト"/>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4" name="直線コネクタ 403"/>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5" name="普通建設事業費 （ うち新規整備　）最大値テキスト"/>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6" name="直線コネクタ 405"/>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130145</xdr:rowOff>
    </xdr:from>
    <xdr:to>
      <xdr:col>55</xdr:col>
      <xdr:colOff>0</xdr:colOff>
      <xdr:row>75</xdr:row>
      <xdr:rowOff>84448</xdr:rowOff>
    </xdr:to>
    <xdr:cxnSp macro="">
      <xdr:nvCxnSpPr>
        <xdr:cNvPr id="407" name="直線コネクタ 406"/>
        <xdr:cNvCxnSpPr/>
      </xdr:nvCxnSpPr>
      <xdr:spPr>
        <a:xfrm flipV="1">
          <a:off x="9639300" y="12817445"/>
          <a:ext cx="8382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94439</xdr:rowOff>
    </xdr:from>
    <xdr:ext cx="534377" cy="259045"/>
    <xdr:sp macro="" textlink="">
      <xdr:nvSpPr>
        <xdr:cNvPr id="408" name="普通建設事業費 （ うち新規整備　）平均値テキスト"/>
        <xdr:cNvSpPr txBox="1"/>
      </xdr:nvSpPr>
      <xdr:spPr>
        <a:xfrm>
          <a:off x="10528300" y="13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9" name="フローチャート: 判断 408"/>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84448</xdr:rowOff>
    </xdr:from>
    <xdr:to>
      <xdr:col>50</xdr:col>
      <xdr:colOff>114300</xdr:colOff>
      <xdr:row>77</xdr:row>
      <xdr:rowOff>14725</xdr:rowOff>
    </xdr:to>
    <xdr:cxnSp macro="">
      <xdr:nvCxnSpPr>
        <xdr:cNvPr id="410" name="直線コネクタ 409"/>
        <xdr:cNvCxnSpPr/>
      </xdr:nvCxnSpPr>
      <xdr:spPr>
        <a:xfrm flipV="1">
          <a:off x="8750300" y="12943198"/>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11" name="フローチャート: 判断 410"/>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61749</xdr:rowOff>
    </xdr:from>
    <xdr:ext cx="534377" cy="259045"/>
    <xdr:sp macro="" textlink="">
      <xdr:nvSpPr>
        <xdr:cNvPr id="412" name="テキスト ボックス 411"/>
        <xdr:cNvSpPr txBox="1"/>
      </xdr:nvSpPr>
      <xdr:spPr>
        <a:xfrm>
          <a:off x="9372111" y="13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14725</xdr:rowOff>
    </xdr:from>
    <xdr:to>
      <xdr:col>45</xdr:col>
      <xdr:colOff>177800</xdr:colOff>
      <xdr:row>77</xdr:row>
      <xdr:rowOff>144593</xdr:rowOff>
    </xdr:to>
    <xdr:cxnSp macro="">
      <xdr:nvCxnSpPr>
        <xdr:cNvPr id="413" name="直線コネクタ 412"/>
        <xdr:cNvCxnSpPr/>
      </xdr:nvCxnSpPr>
      <xdr:spPr>
        <a:xfrm flipV="1">
          <a:off x="7861300" y="13216375"/>
          <a:ext cx="889000" cy="1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4" name="フローチャート: 判断 413"/>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5" name="テキスト ボックス 414"/>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144593</xdr:rowOff>
    </xdr:from>
    <xdr:to>
      <xdr:col>41</xdr:col>
      <xdr:colOff>50800</xdr:colOff>
      <xdr:row>77</xdr:row>
      <xdr:rowOff>156021</xdr:rowOff>
    </xdr:to>
    <xdr:cxnSp macro="">
      <xdr:nvCxnSpPr>
        <xdr:cNvPr id="416" name="直線コネクタ 415"/>
        <xdr:cNvCxnSpPr/>
      </xdr:nvCxnSpPr>
      <xdr:spPr>
        <a:xfrm flipV="1">
          <a:off x="6972300" y="13346243"/>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7" name="フローチャート: 判断 416"/>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8" name="テキスト ボックス 417"/>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9" name="フローチャート: 判断 418"/>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20" name="テキスト ボックス 419"/>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79345</xdr:rowOff>
    </xdr:from>
    <xdr:to>
      <xdr:col>55</xdr:col>
      <xdr:colOff>50800</xdr:colOff>
      <xdr:row>75</xdr:row>
      <xdr:rowOff>9495</xdr:rowOff>
    </xdr:to>
    <xdr:sp macro="" textlink="">
      <xdr:nvSpPr>
        <xdr:cNvPr id="426" name="楕円 425"/>
        <xdr:cNvSpPr/>
      </xdr:nvSpPr>
      <xdr:spPr>
        <a:xfrm>
          <a:off x="10426700" y="1276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102222</xdr:rowOff>
    </xdr:from>
    <xdr:ext cx="534377" cy="259045"/>
    <xdr:sp macro="" textlink="">
      <xdr:nvSpPr>
        <xdr:cNvPr id="427" name="普通建設事業費 （ うち新規整備　）該当値テキスト"/>
        <xdr:cNvSpPr txBox="1"/>
      </xdr:nvSpPr>
      <xdr:spPr>
        <a:xfrm>
          <a:off x="10528300" y="126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33648</xdr:rowOff>
    </xdr:from>
    <xdr:to>
      <xdr:col>50</xdr:col>
      <xdr:colOff>165100</xdr:colOff>
      <xdr:row>75</xdr:row>
      <xdr:rowOff>135248</xdr:rowOff>
    </xdr:to>
    <xdr:sp macro="" textlink="">
      <xdr:nvSpPr>
        <xdr:cNvPr id="428" name="楕円 427"/>
        <xdr:cNvSpPr/>
      </xdr:nvSpPr>
      <xdr:spPr>
        <a:xfrm>
          <a:off x="9588500" y="128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151775</xdr:rowOff>
    </xdr:from>
    <xdr:ext cx="534377" cy="259045"/>
    <xdr:sp macro="" textlink="">
      <xdr:nvSpPr>
        <xdr:cNvPr id="429" name="テキスト ボックス 428"/>
        <xdr:cNvSpPr txBox="1"/>
      </xdr:nvSpPr>
      <xdr:spPr>
        <a:xfrm>
          <a:off x="9372111" y="126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135375</xdr:rowOff>
    </xdr:from>
    <xdr:to>
      <xdr:col>46</xdr:col>
      <xdr:colOff>38100</xdr:colOff>
      <xdr:row>77</xdr:row>
      <xdr:rowOff>65525</xdr:rowOff>
    </xdr:to>
    <xdr:sp macro="" textlink="">
      <xdr:nvSpPr>
        <xdr:cNvPr id="430" name="楕円 429"/>
        <xdr:cNvSpPr/>
      </xdr:nvSpPr>
      <xdr:spPr>
        <a:xfrm>
          <a:off x="8699500" y="131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56652</xdr:rowOff>
    </xdr:from>
    <xdr:ext cx="534377" cy="259045"/>
    <xdr:sp macro="" textlink="">
      <xdr:nvSpPr>
        <xdr:cNvPr id="431" name="テキスト ボックス 430"/>
        <xdr:cNvSpPr txBox="1"/>
      </xdr:nvSpPr>
      <xdr:spPr>
        <a:xfrm>
          <a:off x="8483111" y="132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93793</xdr:rowOff>
    </xdr:from>
    <xdr:to>
      <xdr:col>41</xdr:col>
      <xdr:colOff>101600</xdr:colOff>
      <xdr:row>78</xdr:row>
      <xdr:rowOff>23943</xdr:rowOff>
    </xdr:to>
    <xdr:sp macro="" textlink="">
      <xdr:nvSpPr>
        <xdr:cNvPr id="432" name="楕円 431"/>
        <xdr:cNvSpPr/>
      </xdr:nvSpPr>
      <xdr:spPr>
        <a:xfrm>
          <a:off x="7810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15070</xdr:rowOff>
    </xdr:from>
    <xdr:ext cx="469744" cy="259045"/>
    <xdr:sp macro="" textlink="">
      <xdr:nvSpPr>
        <xdr:cNvPr id="433" name="テキスト ボックス 432"/>
        <xdr:cNvSpPr txBox="1"/>
      </xdr:nvSpPr>
      <xdr:spPr>
        <a:xfrm>
          <a:off x="7626428" y="13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105221</xdr:rowOff>
    </xdr:from>
    <xdr:to>
      <xdr:col>36</xdr:col>
      <xdr:colOff>165100</xdr:colOff>
      <xdr:row>78</xdr:row>
      <xdr:rowOff>35371</xdr:rowOff>
    </xdr:to>
    <xdr:sp macro="" textlink="">
      <xdr:nvSpPr>
        <xdr:cNvPr id="434" name="楕円 433"/>
        <xdr:cNvSpPr/>
      </xdr:nvSpPr>
      <xdr:spPr>
        <a:xfrm>
          <a:off x="6921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26498</xdr:rowOff>
    </xdr:from>
    <xdr:ext cx="469744" cy="259045"/>
    <xdr:sp macro="" textlink="">
      <xdr:nvSpPr>
        <xdr:cNvPr id="435" name="テキスト ボックス 434"/>
        <xdr:cNvSpPr txBox="1"/>
      </xdr:nvSpPr>
      <xdr:spPr>
        <a:xfrm>
          <a:off x="6737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59" name="直線コネクタ 458"/>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60" name="普通建設事業費 （ うち更新整備　）最小値テキスト"/>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61" name="直線コネクタ 460"/>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62" name="普通建設事業費 （ うち更新整備　）最大値テキスト"/>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63" name="直線コネクタ 462"/>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101657</xdr:rowOff>
    </xdr:from>
    <xdr:to>
      <xdr:col>55</xdr:col>
      <xdr:colOff>0</xdr:colOff>
      <xdr:row>98</xdr:row>
      <xdr:rowOff>13322</xdr:rowOff>
    </xdr:to>
    <xdr:cxnSp macro="">
      <xdr:nvCxnSpPr>
        <xdr:cNvPr id="464" name="直線コネクタ 463"/>
        <xdr:cNvCxnSpPr/>
      </xdr:nvCxnSpPr>
      <xdr:spPr>
        <a:xfrm>
          <a:off x="9639300" y="16732307"/>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65" name="普通建設事業費 （ うち更新整備　）平均値テキスト"/>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66" name="フローチャート: 判断 465"/>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166636</xdr:rowOff>
    </xdr:from>
    <xdr:to>
      <xdr:col>50</xdr:col>
      <xdr:colOff>114300</xdr:colOff>
      <xdr:row>97</xdr:row>
      <xdr:rowOff>101657</xdr:rowOff>
    </xdr:to>
    <xdr:cxnSp macro="">
      <xdr:nvCxnSpPr>
        <xdr:cNvPr id="467" name="直線コネクタ 466"/>
        <xdr:cNvCxnSpPr/>
      </xdr:nvCxnSpPr>
      <xdr:spPr>
        <a:xfrm>
          <a:off x="8750300" y="16282936"/>
          <a:ext cx="889000" cy="4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68" name="フローチャート: 判断 467"/>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69" name="テキスト ボックス 468"/>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22791</xdr:rowOff>
    </xdr:from>
    <xdr:to>
      <xdr:col>45</xdr:col>
      <xdr:colOff>177800</xdr:colOff>
      <xdr:row>94</xdr:row>
      <xdr:rowOff>166636</xdr:rowOff>
    </xdr:to>
    <xdr:cxnSp macro="">
      <xdr:nvCxnSpPr>
        <xdr:cNvPr id="470" name="直線コネクタ 469"/>
        <xdr:cNvCxnSpPr/>
      </xdr:nvCxnSpPr>
      <xdr:spPr>
        <a:xfrm>
          <a:off x="7861300" y="15796191"/>
          <a:ext cx="889000" cy="48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71" name="フローチャート: 判断 470"/>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44066</xdr:rowOff>
    </xdr:from>
    <xdr:ext cx="534377" cy="259045"/>
    <xdr:sp macro="" textlink="">
      <xdr:nvSpPr>
        <xdr:cNvPr id="472" name="テキスト ボックス 471"/>
        <xdr:cNvSpPr txBox="1"/>
      </xdr:nvSpPr>
      <xdr:spPr>
        <a:xfrm>
          <a:off x="8483111"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22791</xdr:rowOff>
    </xdr:from>
    <xdr:to>
      <xdr:col>41</xdr:col>
      <xdr:colOff>50800</xdr:colOff>
      <xdr:row>95</xdr:row>
      <xdr:rowOff>34792</xdr:rowOff>
    </xdr:to>
    <xdr:cxnSp macro="">
      <xdr:nvCxnSpPr>
        <xdr:cNvPr id="473" name="直線コネクタ 472"/>
        <xdr:cNvCxnSpPr/>
      </xdr:nvCxnSpPr>
      <xdr:spPr>
        <a:xfrm flipV="1">
          <a:off x="6972300" y="15796191"/>
          <a:ext cx="889000" cy="5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4" name="フローチャート: 判断 473"/>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106990</xdr:rowOff>
    </xdr:from>
    <xdr:ext cx="534377" cy="259045"/>
    <xdr:sp macro="" textlink="">
      <xdr:nvSpPr>
        <xdr:cNvPr id="475" name="テキスト ボックス 474"/>
        <xdr:cNvSpPr txBox="1"/>
      </xdr:nvSpPr>
      <xdr:spPr>
        <a:xfrm>
          <a:off x="759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6" name="フローチャート: 判断 475"/>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58627</xdr:rowOff>
    </xdr:from>
    <xdr:ext cx="534377" cy="259045"/>
    <xdr:sp macro="" textlink="">
      <xdr:nvSpPr>
        <xdr:cNvPr id="477" name="テキスト ボックス 476"/>
        <xdr:cNvSpPr txBox="1"/>
      </xdr:nvSpPr>
      <xdr:spPr>
        <a:xfrm>
          <a:off x="6705111" y="16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133972</xdr:rowOff>
    </xdr:from>
    <xdr:to>
      <xdr:col>55</xdr:col>
      <xdr:colOff>50800</xdr:colOff>
      <xdr:row>98</xdr:row>
      <xdr:rowOff>64122</xdr:rowOff>
    </xdr:to>
    <xdr:sp macro="" textlink="">
      <xdr:nvSpPr>
        <xdr:cNvPr id="483" name="楕円 482"/>
        <xdr:cNvSpPr/>
      </xdr:nvSpPr>
      <xdr:spPr>
        <a:xfrm>
          <a:off x="10426700" y="167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48899</xdr:rowOff>
    </xdr:from>
    <xdr:ext cx="534377" cy="259045"/>
    <xdr:sp macro="" textlink="">
      <xdr:nvSpPr>
        <xdr:cNvPr id="484" name="普通建設事業費 （ うち更新整備　）該当値テキスト"/>
        <xdr:cNvSpPr txBox="1"/>
      </xdr:nvSpPr>
      <xdr:spPr>
        <a:xfrm>
          <a:off x="10528300" y="1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50857</xdr:rowOff>
    </xdr:from>
    <xdr:to>
      <xdr:col>50</xdr:col>
      <xdr:colOff>165100</xdr:colOff>
      <xdr:row>97</xdr:row>
      <xdr:rowOff>152457</xdr:rowOff>
    </xdr:to>
    <xdr:sp macro="" textlink="">
      <xdr:nvSpPr>
        <xdr:cNvPr id="485" name="楕円 484"/>
        <xdr:cNvSpPr/>
      </xdr:nvSpPr>
      <xdr:spPr>
        <a:xfrm>
          <a:off x="9588500" y="166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143584</xdr:rowOff>
    </xdr:from>
    <xdr:ext cx="534377" cy="259045"/>
    <xdr:sp macro="" textlink="">
      <xdr:nvSpPr>
        <xdr:cNvPr id="486" name="テキスト ボックス 485"/>
        <xdr:cNvSpPr txBox="1"/>
      </xdr:nvSpPr>
      <xdr:spPr>
        <a:xfrm>
          <a:off x="9372111" y="167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115836</xdr:rowOff>
    </xdr:from>
    <xdr:to>
      <xdr:col>46</xdr:col>
      <xdr:colOff>38100</xdr:colOff>
      <xdr:row>95</xdr:row>
      <xdr:rowOff>45986</xdr:rowOff>
    </xdr:to>
    <xdr:sp macro="" textlink="">
      <xdr:nvSpPr>
        <xdr:cNvPr id="487" name="楕円 486"/>
        <xdr:cNvSpPr/>
      </xdr:nvSpPr>
      <xdr:spPr>
        <a:xfrm>
          <a:off x="8699500" y="162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62513</xdr:rowOff>
    </xdr:from>
    <xdr:ext cx="534377" cy="259045"/>
    <xdr:sp macro="" textlink="">
      <xdr:nvSpPr>
        <xdr:cNvPr id="488" name="テキスト ボックス 487"/>
        <xdr:cNvSpPr txBox="1"/>
      </xdr:nvSpPr>
      <xdr:spPr>
        <a:xfrm>
          <a:off x="8483111" y="160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143441</xdr:rowOff>
    </xdr:from>
    <xdr:to>
      <xdr:col>41</xdr:col>
      <xdr:colOff>101600</xdr:colOff>
      <xdr:row>92</xdr:row>
      <xdr:rowOff>73591</xdr:rowOff>
    </xdr:to>
    <xdr:sp macro="" textlink="">
      <xdr:nvSpPr>
        <xdr:cNvPr id="489" name="楕円 488"/>
        <xdr:cNvSpPr/>
      </xdr:nvSpPr>
      <xdr:spPr>
        <a:xfrm>
          <a:off x="7810500" y="157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90118</xdr:rowOff>
    </xdr:from>
    <xdr:ext cx="534377" cy="259045"/>
    <xdr:sp macro="" textlink="">
      <xdr:nvSpPr>
        <xdr:cNvPr id="490" name="テキスト ボックス 489"/>
        <xdr:cNvSpPr txBox="1"/>
      </xdr:nvSpPr>
      <xdr:spPr>
        <a:xfrm>
          <a:off x="7594111" y="15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155442</xdr:rowOff>
    </xdr:from>
    <xdr:to>
      <xdr:col>36</xdr:col>
      <xdr:colOff>165100</xdr:colOff>
      <xdr:row>95</xdr:row>
      <xdr:rowOff>85592</xdr:rowOff>
    </xdr:to>
    <xdr:sp macro="" textlink="">
      <xdr:nvSpPr>
        <xdr:cNvPr id="491" name="楕円 490"/>
        <xdr:cNvSpPr/>
      </xdr:nvSpPr>
      <xdr:spPr>
        <a:xfrm>
          <a:off x="6921500" y="162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76719</xdr:rowOff>
    </xdr:from>
    <xdr:ext cx="534377" cy="259045"/>
    <xdr:sp macro="" textlink="">
      <xdr:nvSpPr>
        <xdr:cNvPr id="492" name="テキスト ボックス 491"/>
        <xdr:cNvSpPr txBox="1"/>
      </xdr:nvSpPr>
      <xdr:spPr>
        <a:xfrm>
          <a:off x="6705111" y="163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4" name="直線コネクタ 513"/>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7" name="災害復旧事業費最大値テキスト"/>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8" name="直線コネクタ 517"/>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46397</xdr:rowOff>
    </xdr:from>
    <xdr:ext cx="469744" cy="259045"/>
    <xdr:sp macro="" textlink="">
      <xdr:nvSpPr>
        <xdr:cNvPr id="520" name="災害復旧事業費平均値テキスト"/>
        <xdr:cNvSpPr txBox="1"/>
      </xdr:nvSpPr>
      <xdr:spPr>
        <a:xfrm>
          <a:off x="16370300" y="60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21" name="フローチャート: 判断 520"/>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109708</xdr:rowOff>
    </xdr:from>
    <xdr:to>
      <xdr:col>81</xdr:col>
      <xdr:colOff>50800</xdr:colOff>
      <xdr:row>38</xdr:row>
      <xdr:rowOff>139700</xdr:rowOff>
    </xdr:to>
    <xdr:cxnSp macro="">
      <xdr:nvCxnSpPr>
        <xdr:cNvPr id="522" name="直線コネクタ 521"/>
        <xdr:cNvCxnSpPr/>
      </xdr:nvCxnSpPr>
      <xdr:spPr>
        <a:xfrm>
          <a:off x="14592300" y="662480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3" name="フローチャート: 判断 522"/>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4" name="テキスト ボックス 523"/>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106416</xdr:rowOff>
    </xdr:from>
    <xdr:to>
      <xdr:col>76</xdr:col>
      <xdr:colOff>114300</xdr:colOff>
      <xdr:row>38</xdr:row>
      <xdr:rowOff>109708</xdr:rowOff>
    </xdr:to>
    <xdr:cxnSp macro="">
      <xdr:nvCxnSpPr>
        <xdr:cNvPr id="525" name="直線コネクタ 524"/>
        <xdr:cNvCxnSpPr/>
      </xdr:nvCxnSpPr>
      <xdr:spPr>
        <a:xfrm>
          <a:off x="13703300" y="662151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6" name="フローチャート: 判断 525"/>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154540</xdr:rowOff>
    </xdr:from>
    <xdr:ext cx="469744" cy="259045"/>
    <xdr:sp macro="" textlink="">
      <xdr:nvSpPr>
        <xdr:cNvPr id="527" name="テキスト ボックス 526"/>
        <xdr:cNvSpPr txBox="1"/>
      </xdr:nvSpPr>
      <xdr:spPr>
        <a:xfrm>
          <a:off x="14357428" y="598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106416</xdr:rowOff>
    </xdr:from>
    <xdr:to>
      <xdr:col>71</xdr:col>
      <xdr:colOff>177800</xdr:colOff>
      <xdr:row>38</xdr:row>
      <xdr:rowOff>139700</xdr:rowOff>
    </xdr:to>
    <xdr:cxnSp macro="">
      <xdr:nvCxnSpPr>
        <xdr:cNvPr id="528" name="直線コネクタ 527"/>
        <xdr:cNvCxnSpPr/>
      </xdr:nvCxnSpPr>
      <xdr:spPr>
        <a:xfrm flipV="1">
          <a:off x="12814300" y="662151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9" name="フローチャート: 判断 528"/>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29634</xdr:rowOff>
    </xdr:from>
    <xdr:ext cx="469744" cy="259045"/>
    <xdr:sp macro="" textlink="">
      <xdr:nvSpPr>
        <xdr:cNvPr id="530" name="テキスト ボックス 529"/>
        <xdr:cNvSpPr txBox="1"/>
      </xdr:nvSpPr>
      <xdr:spPr>
        <a:xfrm>
          <a:off x="13468428" y="60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31" name="フローチャート: 判断 530"/>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2841</xdr:rowOff>
    </xdr:from>
    <xdr:ext cx="469744" cy="259045"/>
    <xdr:sp macro="" textlink="">
      <xdr:nvSpPr>
        <xdr:cNvPr id="532" name="テキスト ボックス 531"/>
        <xdr:cNvSpPr txBox="1"/>
      </xdr:nvSpPr>
      <xdr:spPr>
        <a:xfrm>
          <a:off x="12579428" y="61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58908</xdr:rowOff>
    </xdr:from>
    <xdr:to>
      <xdr:col>76</xdr:col>
      <xdr:colOff>165100</xdr:colOff>
      <xdr:row>38</xdr:row>
      <xdr:rowOff>160508</xdr:rowOff>
    </xdr:to>
    <xdr:sp macro="" textlink="">
      <xdr:nvSpPr>
        <xdr:cNvPr id="542" name="楕円 541"/>
        <xdr:cNvSpPr/>
      </xdr:nvSpPr>
      <xdr:spPr>
        <a:xfrm>
          <a:off x="14541500" y="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151635</xdr:rowOff>
    </xdr:from>
    <xdr:ext cx="378565" cy="259045"/>
    <xdr:sp macro="" textlink="">
      <xdr:nvSpPr>
        <xdr:cNvPr id="543" name="テキスト ボックス 542"/>
        <xdr:cNvSpPr txBox="1"/>
      </xdr:nvSpPr>
      <xdr:spPr>
        <a:xfrm>
          <a:off x="14403017" y="666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55616</xdr:rowOff>
    </xdr:from>
    <xdr:to>
      <xdr:col>72</xdr:col>
      <xdr:colOff>38100</xdr:colOff>
      <xdr:row>38</xdr:row>
      <xdr:rowOff>157216</xdr:rowOff>
    </xdr:to>
    <xdr:sp macro="" textlink="">
      <xdr:nvSpPr>
        <xdr:cNvPr id="544" name="楕円 543"/>
        <xdr:cNvSpPr/>
      </xdr:nvSpPr>
      <xdr:spPr>
        <a:xfrm>
          <a:off x="13652500" y="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148343</xdr:rowOff>
    </xdr:from>
    <xdr:ext cx="378565" cy="259045"/>
    <xdr:sp macro="" textlink="">
      <xdr:nvSpPr>
        <xdr:cNvPr id="545" name="テキスト ボックス 544"/>
        <xdr:cNvSpPr txBox="1"/>
      </xdr:nvSpPr>
      <xdr:spPr>
        <a:xfrm>
          <a:off x="13514017" y="6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1" name="直線コネクタ 620"/>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2" name="公債費最小値テキスト"/>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3" name="直線コネクタ 622"/>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4" name="公債費最大値テキスト"/>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5" name="直線コネクタ 624"/>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150177</xdr:rowOff>
    </xdr:from>
    <xdr:to>
      <xdr:col>85</xdr:col>
      <xdr:colOff>127000</xdr:colOff>
      <xdr:row>79</xdr:row>
      <xdr:rowOff>11494</xdr:rowOff>
    </xdr:to>
    <xdr:cxnSp macro="">
      <xdr:nvCxnSpPr>
        <xdr:cNvPr id="626" name="直線コネクタ 625"/>
        <xdr:cNvCxnSpPr/>
      </xdr:nvCxnSpPr>
      <xdr:spPr>
        <a:xfrm flipV="1">
          <a:off x="15481300" y="1352327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627" name="公債費平均値テキスト"/>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8" name="フローチャート: 判断 627"/>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11494</xdr:rowOff>
    </xdr:from>
    <xdr:to>
      <xdr:col>81</xdr:col>
      <xdr:colOff>50800</xdr:colOff>
      <xdr:row>79</xdr:row>
      <xdr:rowOff>33096</xdr:rowOff>
    </xdr:to>
    <xdr:cxnSp macro="">
      <xdr:nvCxnSpPr>
        <xdr:cNvPr id="629" name="直線コネクタ 628"/>
        <xdr:cNvCxnSpPr/>
      </xdr:nvCxnSpPr>
      <xdr:spPr>
        <a:xfrm flipV="1">
          <a:off x="14592300" y="1355604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0" name="フローチャート: 判断 629"/>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631" name="テキスト ボックス 630"/>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25667</xdr:rowOff>
    </xdr:from>
    <xdr:to>
      <xdr:col>76</xdr:col>
      <xdr:colOff>114300</xdr:colOff>
      <xdr:row>79</xdr:row>
      <xdr:rowOff>33096</xdr:rowOff>
    </xdr:to>
    <xdr:cxnSp macro="">
      <xdr:nvCxnSpPr>
        <xdr:cNvPr id="632" name="直線コネクタ 631"/>
        <xdr:cNvCxnSpPr/>
      </xdr:nvCxnSpPr>
      <xdr:spPr>
        <a:xfrm>
          <a:off x="13703300" y="135702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3" name="フローチャート: 判断 632"/>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148105</xdr:rowOff>
    </xdr:from>
    <xdr:ext cx="534377" cy="259045"/>
    <xdr:sp macro="" textlink="">
      <xdr:nvSpPr>
        <xdr:cNvPr id="634" name="テキスト ボックス 633"/>
        <xdr:cNvSpPr txBox="1"/>
      </xdr:nvSpPr>
      <xdr:spPr>
        <a:xfrm>
          <a:off x="14325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25667</xdr:rowOff>
    </xdr:from>
    <xdr:to>
      <xdr:col>71</xdr:col>
      <xdr:colOff>177800</xdr:colOff>
      <xdr:row>79</xdr:row>
      <xdr:rowOff>39936</xdr:rowOff>
    </xdr:to>
    <xdr:cxnSp macro="">
      <xdr:nvCxnSpPr>
        <xdr:cNvPr id="635" name="直線コネクタ 634"/>
        <xdr:cNvCxnSpPr/>
      </xdr:nvCxnSpPr>
      <xdr:spPr>
        <a:xfrm flipV="1">
          <a:off x="12814300" y="135702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6" name="フローチャート: 判断 635"/>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134618</xdr:rowOff>
    </xdr:from>
    <xdr:ext cx="534377" cy="259045"/>
    <xdr:sp macro="" textlink="">
      <xdr:nvSpPr>
        <xdr:cNvPr id="637" name="テキスト ボックス 636"/>
        <xdr:cNvSpPr txBox="1"/>
      </xdr:nvSpPr>
      <xdr:spPr>
        <a:xfrm>
          <a:off x="13436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8" name="フローチャート: 判断 637"/>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117816</xdr:rowOff>
    </xdr:from>
    <xdr:ext cx="534377" cy="259045"/>
    <xdr:sp macro="" textlink="">
      <xdr:nvSpPr>
        <xdr:cNvPr id="639" name="テキスト ボックス 638"/>
        <xdr:cNvSpPr txBox="1"/>
      </xdr:nvSpPr>
      <xdr:spPr>
        <a:xfrm>
          <a:off x="12547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99377</xdr:rowOff>
    </xdr:from>
    <xdr:to>
      <xdr:col>85</xdr:col>
      <xdr:colOff>177800</xdr:colOff>
      <xdr:row>79</xdr:row>
      <xdr:rowOff>29527</xdr:rowOff>
    </xdr:to>
    <xdr:sp macro="" textlink="">
      <xdr:nvSpPr>
        <xdr:cNvPr id="645" name="楕円 644"/>
        <xdr:cNvSpPr/>
      </xdr:nvSpPr>
      <xdr:spPr>
        <a:xfrm>
          <a:off x="16268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14304</xdr:rowOff>
    </xdr:from>
    <xdr:ext cx="534377" cy="259045"/>
    <xdr:sp macro="" textlink="">
      <xdr:nvSpPr>
        <xdr:cNvPr id="646" name="公債費該当値テキスト"/>
        <xdr:cNvSpPr txBox="1"/>
      </xdr:nvSpPr>
      <xdr:spPr>
        <a:xfrm>
          <a:off x="16370300" y="133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132144</xdr:rowOff>
    </xdr:from>
    <xdr:to>
      <xdr:col>81</xdr:col>
      <xdr:colOff>101600</xdr:colOff>
      <xdr:row>79</xdr:row>
      <xdr:rowOff>62294</xdr:rowOff>
    </xdr:to>
    <xdr:sp macro="" textlink="">
      <xdr:nvSpPr>
        <xdr:cNvPr id="647" name="楕円 646"/>
        <xdr:cNvSpPr/>
      </xdr:nvSpPr>
      <xdr:spPr>
        <a:xfrm>
          <a:off x="15430500" y="135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53421</xdr:rowOff>
    </xdr:from>
    <xdr:ext cx="534377" cy="259045"/>
    <xdr:sp macro="" textlink="">
      <xdr:nvSpPr>
        <xdr:cNvPr id="648" name="テキスト ボックス 647"/>
        <xdr:cNvSpPr txBox="1"/>
      </xdr:nvSpPr>
      <xdr:spPr>
        <a:xfrm>
          <a:off x="15214111" y="135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153746</xdr:rowOff>
    </xdr:from>
    <xdr:to>
      <xdr:col>76</xdr:col>
      <xdr:colOff>165100</xdr:colOff>
      <xdr:row>79</xdr:row>
      <xdr:rowOff>83896</xdr:rowOff>
    </xdr:to>
    <xdr:sp macro="" textlink="">
      <xdr:nvSpPr>
        <xdr:cNvPr id="649" name="楕円 648"/>
        <xdr:cNvSpPr/>
      </xdr:nvSpPr>
      <xdr:spPr>
        <a:xfrm>
          <a:off x="14541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75023</xdr:rowOff>
    </xdr:from>
    <xdr:ext cx="534377" cy="259045"/>
    <xdr:sp macro="" textlink="">
      <xdr:nvSpPr>
        <xdr:cNvPr id="650" name="テキスト ボックス 649"/>
        <xdr:cNvSpPr txBox="1"/>
      </xdr:nvSpPr>
      <xdr:spPr>
        <a:xfrm>
          <a:off x="14325111" y="136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146317</xdr:rowOff>
    </xdr:from>
    <xdr:to>
      <xdr:col>72</xdr:col>
      <xdr:colOff>38100</xdr:colOff>
      <xdr:row>79</xdr:row>
      <xdr:rowOff>76467</xdr:rowOff>
    </xdr:to>
    <xdr:sp macro="" textlink="">
      <xdr:nvSpPr>
        <xdr:cNvPr id="651" name="楕円 650"/>
        <xdr:cNvSpPr/>
      </xdr:nvSpPr>
      <xdr:spPr>
        <a:xfrm>
          <a:off x="13652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67594</xdr:rowOff>
    </xdr:from>
    <xdr:ext cx="534377" cy="259045"/>
    <xdr:sp macro="" textlink="">
      <xdr:nvSpPr>
        <xdr:cNvPr id="652" name="テキスト ボックス 651"/>
        <xdr:cNvSpPr txBox="1"/>
      </xdr:nvSpPr>
      <xdr:spPr>
        <a:xfrm>
          <a:off x="13436111" y="136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160586</xdr:rowOff>
    </xdr:from>
    <xdr:to>
      <xdr:col>67</xdr:col>
      <xdr:colOff>101600</xdr:colOff>
      <xdr:row>79</xdr:row>
      <xdr:rowOff>90736</xdr:rowOff>
    </xdr:to>
    <xdr:sp macro="" textlink="">
      <xdr:nvSpPr>
        <xdr:cNvPr id="653" name="楕円 652"/>
        <xdr:cNvSpPr/>
      </xdr:nvSpPr>
      <xdr:spPr>
        <a:xfrm>
          <a:off x="12763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81863</xdr:rowOff>
    </xdr:from>
    <xdr:ext cx="534377" cy="259045"/>
    <xdr:sp macro="" textlink="">
      <xdr:nvSpPr>
        <xdr:cNvPr id="654" name="テキスト ボックス 653"/>
        <xdr:cNvSpPr txBox="1"/>
      </xdr:nvSpPr>
      <xdr:spPr>
        <a:xfrm>
          <a:off x="12547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8" name="直線コネクタ 677"/>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9" name="積立金最小値テキスト"/>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0" name="直線コネクタ 679"/>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1" name="積立金最大値テキスト"/>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2" name="直線コネクタ 681"/>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60985</xdr:rowOff>
    </xdr:from>
    <xdr:to>
      <xdr:col>85</xdr:col>
      <xdr:colOff>127000</xdr:colOff>
      <xdr:row>97</xdr:row>
      <xdr:rowOff>106992</xdr:rowOff>
    </xdr:to>
    <xdr:cxnSp macro="">
      <xdr:nvCxnSpPr>
        <xdr:cNvPr id="683" name="直線コネクタ 682"/>
        <xdr:cNvCxnSpPr/>
      </xdr:nvCxnSpPr>
      <xdr:spPr>
        <a:xfrm flipV="1">
          <a:off x="15481300" y="16348735"/>
          <a:ext cx="838200" cy="38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84" name="積立金平均値テキスト"/>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5" name="フローチャート: 判断 684"/>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106992</xdr:rowOff>
    </xdr:from>
    <xdr:to>
      <xdr:col>81</xdr:col>
      <xdr:colOff>50800</xdr:colOff>
      <xdr:row>97</xdr:row>
      <xdr:rowOff>120993</xdr:rowOff>
    </xdr:to>
    <xdr:cxnSp macro="">
      <xdr:nvCxnSpPr>
        <xdr:cNvPr id="686" name="直線コネクタ 685"/>
        <xdr:cNvCxnSpPr/>
      </xdr:nvCxnSpPr>
      <xdr:spPr>
        <a:xfrm flipV="1">
          <a:off x="14592300" y="16737642"/>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7" name="フローチャート: 判断 686"/>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88" name="テキスト ボックス 687"/>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120993</xdr:rowOff>
    </xdr:from>
    <xdr:to>
      <xdr:col>76</xdr:col>
      <xdr:colOff>114300</xdr:colOff>
      <xdr:row>97</xdr:row>
      <xdr:rowOff>170066</xdr:rowOff>
    </xdr:to>
    <xdr:cxnSp macro="">
      <xdr:nvCxnSpPr>
        <xdr:cNvPr id="689" name="直線コネクタ 688"/>
        <xdr:cNvCxnSpPr/>
      </xdr:nvCxnSpPr>
      <xdr:spPr>
        <a:xfrm flipV="1">
          <a:off x="13703300" y="1675164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0" name="フローチャート: 判断 689"/>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1" name="テキスト ボックス 690"/>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170066</xdr:rowOff>
    </xdr:from>
    <xdr:to>
      <xdr:col>71</xdr:col>
      <xdr:colOff>177800</xdr:colOff>
      <xdr:row>98</xdr:row>
      <xdr:rowOff>43098</xdr:rowOff>
    </xdr:to>
    <xdr:cxnSp macro="">
      <xdr:nvCxnSpPr>
        <xdr:cNvPr id="692" name="直線コネクタ 691"/>
        <xdr:cNvCxnSpPr/>
      </xdr:nvCxnSpPr>
      <xdr:spPr>
        <a:xfrm flipV="1">
          <a:off x="12814300" y="16800716"/>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3" name="フローチャート: 判断 692"/>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65219</xdr:rowOff>
    </xdr:from>
    <xdr:ext cx="534377" cy="259045"/>
    <xdr:sp macro="" textlink="">
      <xdr:nvSpPr>
        <xdr:cNvPr id="694" name="テキスト ボックス 693"/>
        <xdr:cNvSpPr txBox="1"/>
      </xdr:nvSpPr>
      <xdr:spPr>
        <a:xfrm>
          <a:off x="13436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5" name="フローチャート: 判断 694"/>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22623</xdr:rowOff>
    </xdr:from>
    <xdr:ext cx="534377" cy="259045"/>
    <xdr:sp macro="" textlink="">
      <xdr:nvSpPr>
        <xdr:cNvPr id="696" name="テキスト ボックス 695"/>
        <xdr:cNvSpPr txBox="1"/>
      </xdr:nvSpPr>
      <xdr:spPr>
        <a:xfrm>
          <a:off x="12547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10185</xdr:rowOff>
    </xdr:from>
    <xdr:to>
      <xdr:col>85</xdr:col>
      <xdr:colOff>177800</xdr:colOff>
      <xdr:row>95</xdr:row>
      <xdr:rowOff>111785</xdr:rowOff>
    </xdr:to>
    <xdr:sp macro="" textlink="">
      <xdr:nvSpPr>
        <xdr:cNvPr id="702" name="楕円 701"/>
        <xdr:cNvSpPr/>
      </xdr:nvSpPr>
      <xdr:spPr>
        <a:xfrm>
          <a:off x="16268700" y="162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160062</xdr:rowOff>
    </xdr:from>
    <xdr:ext cx="534377" cy="259045"/>
    <xdr:sp macro="" textlink="">
      <xdr:nvSpPr>
        <xdr:cNvPr id="703" name="積立金該当値テキスト"/>
        <xdr:cNvSpPr txBox="1"/>
      </xdr:nvSpPr>
      <xdr:spPr>
        <a:xfrm>
          <a:off x="16370300" y="162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56192</xdr:rowOff>
    </xdr:from>
    <xdr:to>
      <xdr:col>81</xdr:col>
      <xdr:colOff>101600</xdr:colOff>
      <xdr:row>97</xdr:row>
      <xdr:rowOff>157792</xdr:rowOff>
    </xdr:to>
    <xdr:sp macro="" textlink="">
      <xdr:nvSpPr>
        <xdr:cNvPr id="704" name="楕円 703"/>
        <xdr:cNvSpPr/>
      </xdr:nvSpPr>
      <xdr:spPr>
        <a:xfrm>
          <a:off x="15430500" y="166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148919</xdr:rowOff>
    </xdr:from>
    <xdr:ext cx="534377" cy="259045"/>
    <xdr:sp macro="" textlink="">
      <xdr:nvSpPr>
        <xdr:cNvPr id="705" name="テキスト ボックス 704"/>
        <xdr:cNvSpPr txBox="1"/>
      </xdr:nvSpPr>
      <xdr:spPr>
        <a:xfrm>
          <a:off x="15214111" y="167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70193</xdr:rowOff>
    </xdr:from>
    <xdr:to>
      <xdr:col>76</xdr:col>
      <xdr:colOff>165100</xdr:colOff>
      <xdr:row>98</xdr:row>
      <xdr:rowOff>343</xdr:rowOff>
    </xdr:to>
    <xdr:sp macro="" textlink="">
      <xdr:nvSpPr>
        <xdr:cNvPr id="706" name="楕円 705"/>
        <xdr:cNvSpPr/>
      </xdr:nvSpPr>
      <xdr:spPr>
        <a:xfrm>
          <a:off x="145415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162920</xdr:rowOff>
    </xdr:from>
    <xdr:ext cx="534377" cy="259045"/>
    <xdr:sp macro="" textlink="">
      <xdr:nvSpPr>
        <xdr:cNvPr id="707" name="テキスト ボックス 706"/>
        <xdr:cNvSpPr txBox="1"/>
      </xdr:nvSpPr>
      <xdr:spPr>
        <a:xfrm>
          <a:off x="14325111"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119266</xdr:rowOff>
    </xdr:from>
    <xdr:to>
      <xdr:col>72</xdr:col>
      <xdr:colOff>38100</xdr:colOff>
      <xdr:row>98</xdr:row>
      <xdr:rowOff>49416</xdr:rowOff>
    </xdr:to>
    <xdr:sp macro="" textlink="">
      <xdr:nvSpPr>
        <xdr:cNvPr id="708" name="楕円 707"/>
        <xdr:cNvSpPr/>
      </xdr:nvSpPr>
      <xdr:spPr>
        <a:xfrm>
          <a:off x="13652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40543</xdr:rowOff>
    </xdr:from>
    <xdr:ext cx="534377" cy="259045"/>
    <xdr:sp macro="" textlink="">
      <xdr:nvSpPr>
        <xdr:cNvPr id="709" name="テキスト ボックス 708"/>
        <xdr:cNvSpPr txBox="1"/>
      </xdr:nvSpPr>
      <xdr:spPr>
        <a:xfrm>
          <a:off x="13436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163748</xdr:rowOff>
    </xdr:from>
    <xdr:to>
      <xdr:col>67</xdr:col>
      <xdr:colOff>101600</xdr:colOff>
      <xdr:row>98</xdr:row>
      <xdr:rowOff>93898</xdr:rowOff>
    </xdr:to>
    <xdr:sp macro="" textlink="">
      <xdr:nvSpPr>
        <xdr:cNvPr id="710" name="楕円 709"/>
        <xdr:cNvSpPr/>
      </xdr:nvSpPr>
      <xdr:spPr>
        <a:xfrm>
          <a:off x="127635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85025</xdr:rowOff>
    </xdr:from>
    <xdr:ext cx="469744" cy="259045"/>
    <xdr:sp macro="" textlink="">
      <xdr:nvSpPr>
        <xdr:cNvPr id="711" name="テキスト ボックス 710"/>
        <xdr:cNvSpPr txBox="1"/>
      </xdr:nvSpPr>
      <xdr:spPr>
        <a:xfrm>
          <a:off x="12579428" y="168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5" name="直線コネクタ 734"/>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8" name="投資及び出資金最大値テキスト"/>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9" name="直線コネクタ 738"/>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25273</xdr:rowOff>
    </xdr:from>
    <xdr:to>
      <xdr:col>116</xdr:col>
      <xdr:colOff>63500</xdr:colOff>
      <xdr:row>38</xdr:row>
      <xdr:rowOff>38354</xdr:rowOff>
    </xdr:to>
    <xdr:cxnSp macro="">
      <xdr:nvCxnSpPr>
        <xdr:cNvPr id="740" name="直線コネクタ 739"/>
        <xdr:cNvCxnSpPr/>
      </xdr:nvCxnSpPr>
      <xdr:spPr>
        <a:xfrm>
          <a:off x="21323300" y="6540373"/>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741" name="投資及び出資金平均値テキスト"/>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2" name="フローチャート: 判断 741"/>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7874</xdr:rowOff>
    </xdr:from>
    <xdr:to>
      <xdr:col>111</xdr:col>
      <xdr:colOff>177800</xdr:colOff>
      <xdr:row>38</xdr:row>
      <xdr:rowOff>25273</xdr:rowOff>
    </xdr:to>
    <xdr:cxnSp macro="">
      <xdr:nvCxnSpPr>
        <xdr:cNvPr id="743" name="直線コネクタ 742"/>
        <xdr:cNvCxnSpPr/>
      </xdr:nvCxnSpPr>
      <xdr:spPr>
        <a:xfrm>
          <a:off x="20434300" y="6522974"/>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4" name="フローチャート: 判断 743"/>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745" name="テキスト ボックス 744"/>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85217</xdr:rowOff>
    </xdr:from>
    <xdr:to>
      <xdr:col>107</xdr:col>
      <xdr:colOff>50800</xdr:colOff>
      <xdr:row>38</xdr:row>
      <xdr:rowOff>7874</xdr:rowOff>
    </xdr:to>
    <xdr:cxnSp macro="">
      <xdr:nvCxnSpPr>
        <xdr:cNvPr id="746" name="直線コネクタ 745"/>
        <xdr:cNvCxnSpPr/>
      </xdr:nvCxnSpPr>
      <xdr:spPr>
        <a:xfrm>
          <a:off x="19545300" y="6428867"/>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7" name="フローチャート: 判断 746"/>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155338</xdr:rowOff>
    </xdr:from>
    <xdr:ext cx="469744" cy="259045"/>
    <xdr:sp macro="" textlink="">
      <xdr:nvSpPr>
        <xdr:cNvPr id="748" name="テキスト ボックス 747"/>
        <xdr:cNvSpPr txBox="1"/>
      </xdr:nvSpPr>
      <xdr:spPr>
        <a:xfrm>
          <a:off x="20199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85217</xdr:rowOff>
    </xdr:from>
    <xdr:to>
      <xdr:col>102</xdr:col>
      <xdr:colOff>114300</xdr:colOff>
      <xdr:row>37</xdr:row>
      <xdr:rowOff>135636</xdr:rowOff>
    </xdr:to>
    <xdr:cxnSp macro="">
      <xdr:nvCxnSpPr>
        <xdr:cNvPr id="749" name="直線コネクタ 748"/>
        <xdr:cNvCxnSpPr/>
      </xdr:nvCxnSpPr>
      <xdr:spPr>
        <a:xfrm flipV="1">
          <a:off x="18656300" y="6428867"/>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0" name="フローチャート: 判断 749"/>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61231</xdr:rowOff>
    </xdr:from>
    <xdr:ext cx="469744" cy="259045"/>
    <xdr:sp macro="" textlink="">
      <xdr:nvSpPr>
        <xdr:cNvPr id="751" name="テキスト ボックス 750"/>
        <xdr:cNvSpPr txBox="1"/>
      </xdr:nvSpPr>
      <xdr:spPr>
        <a:xfrm>
          <a:off x="19310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2" name="フローチャート: 判断 751"/>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65041</xdr:rowOff>
    </xdr:from>
    <xdr:ext cx="469744" cy="259045"/>
    <xdr:sp macro="" textlink="">
      <xdr:nvSpPr>
        <xdr:cNvPr id="753" name="テキスト ボックス 752"/>
        <xdr:cNvSpPr txBox="1"/>
      </xdr:nvSpPr>
      <xdr:spPr>
        <a:xfrm>
          <a:off x="18421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159004</xdr:rowOff>
    </xdr:from>
    <xdr:to>
      <xdr:col>116</xdr:col>
      <xdr:colOff>114300</xdr:colOff>
      <xdr:row>38</xdr:row>
      <xdr:rowOff>89154</xdr:rowOff>
    </xdr:to>
    <xdr:sp macro="" textlink="">
      <xdr:nvSpPr>
        <xdr:cNvPr id="759" name="楕円 758"/>
        <xdr:cNvSpPr/>
      </xdr:nvSpPr>
      <xdr:spPr>
        <a:xfrm>
          <a:off x="221107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137431</xdr:rowOff>
    </xdr:from>
    <xdr:ext cx="469744" cy="259045"/>
    <xdr:sp macro="" textlink="">
      <xdr:nvSpPr>
        <xdr:cNvPr id="760" name="投資及び出資金該当値テキスト"/>
        <xdr:cNvSpPr txBox="1"/>
      </xdr:nvSpPr>
      <xdr:spPr>
        <a:xfrm>
          <a:off x="22212300"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145923</xdr:rowOff>
    </xdr:from>
    <xdr:to>
      <xdr:col>112</xdr:col>
      <xdr:colOff>38100</xdr:colOff>
      <xdr:row>38</xdr:row>
      <xdr:rowOff>76073</xdr:rowOff>
    </xdr:to>
    <xdr:sp macro="" textlink="">
      <xdr:nvSpPr>
        <xdr:cNvPr id="761" name="楕円 760"/>
        <xdr:cNvSpPr/>
      </xdr:nvSpPr>
      <xdr:spPr>
        <a:xfrm>
          <a:off x="212725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67200</xdr:rowOff>
    </xdr:from>
    <xdr:ext cx="469744" cy="259045"/>
    <xdr:sp macro="" textlink="">
      <xdr:nvSpPr>
        <xdr:cNvPr id="762" name="テキスト ボックス 761"/>
        <xdr:cNvSpPr txBox="1"/>
      </xdr:nvSpPr>
      <xdr:spPr>
        <a:xfrm>
          <a:off x="21088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128524</xdr:rowOff>
    </xdr:from>
    <xdr:to>
      <xdr:col>107</xdr:col>
      <xdr:colOff>101600</xdr:colOff>
      <xdr:row>38</xdr:row>
      <xdr:rowOff>58674</xdr:rowOff>
    </xdr:to>
    <xdr:sp macro="" textlink="">
      <xdr:nvSpPr>
        <xdr:cNvPr id="763" name="楕円 762"/>
        <xdr:cNvSpPr/>
      </xdr:nvSpPr>
      <xdr:spPr>
        <a:xfrm>
          <a:off x="20383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49801</xdr:rowOff>
    </xdr:from>
    <xdr:ext cx="469744" cy="259045"/>
    <xdr:sp macro="" textlink="">
      <xdr:nvSpPr>
        <xdr:cNvPr id="764" name="テキスト ボックス 763"/>
        <xdr:cNvSpPr txBox="1"/>
      </xdr:nvSpPr>
      <xdr:spPr>
        <a:xfrm>
          <a:off x="20199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34417</xdr:rowOff>
    </xdr:from>
    <xdr:to>
      <xdr:col>102</xdr:col>
      <xdr:colOff>165100</xdr:colOff>
      <xdr:row>37</xdr:row>
      <xdr:rowOff>136017</xdr:rowOff>
    </xdr:to>
    <xdr:sp macro="" textlink="">
      <xdr:nvSpPr>
        <xdr:cNvPr id="765" name="楕円 764"/>
        <xdr:cNvSpPr/>
      </xdr:nvSpPr>
      <xdr:spPr>
        <a:xfrm>
          <a:off x="19494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152544</xdr:rowOff>
    </xdr:from>
    <xdr:ext cx="469744" cy="259045"/>
    <xdr:sp macro="" textlink="">
      <xdr:nvSpPr>
        <xdr:cNvPr id="766" name="テキスト ボックス 765"/>
        <xdr:cNvSpPr txBox="1"/>
      </xdr:nvSpPr>
      <xdr:spPr>
        <a:xfrm>
          <a:off x="19310428"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84836</xdr:rowOff>
    </xdr:from>
    <xdr:to>
      <xdr:col>98</xdr:col>
      <xdr:colOff>38100</xdr:colOff>
      <xdr:row>38</xdr:row>
      <xdr:rowOff>14986</xdr:rowOff>
    </xdr:to>
    <xdr:sp macro="" textlink="">
      <xdr:nvSpPr>
        <xdr:cNvPr id="767" name="楕円 766"/>
        <xdr:cNvSpPr/>
      </xdr:nvSpPr>
      <xdr:spPr>
        <a:xfrm>
          <a:off x="18605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31513</xdr:rowOff>
    </xdr:from>
    <xdr:ext cx="469744" cy="259045"/>
    <xdr:sp macro="" textlink="">
      <xdr:nvSpPr>
        <xdr:cNvPr id="768" name="テキスト ボックス 767"/>
        <xdr:cNvSpPr txBox="1"/>
      </xdr:nvSpPr>
      <xdr:spPr>
        <a:xfrm>
          <a:off x="18421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8" name="直線コネクタ 787"/>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9" name="貸付金最小値テキスト"/>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0" name="直線コネクタ 789"/>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1" name="貸付金最大値テキスト"/>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2" name="直線コネクタ 791"/>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155016</xdr:rowOff>
    </xdr:from>
    <xdr:to>
      <xdr:col>116</xdr:col>
      <xdr:colOff>63500</xdr:colOff>
      <xdr:row>57</xdr:row>
      <xdr:rowOff>157874</xdr:rowOff>
    </xdr:to>
    <xdr:cxnSp macro="">
      <xdr:nvCxnSpPr>
        <xdr:cNvPr id="793" name="直線コネクタ 792"/>
        <xdr:cNvCxnSpPr/>
      </xdr:nvCxnSpPr>
      <xdr:spPr>
        <a:xfrm>
          <a:off x="21323300" y="992766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4" name="貸付金平均値テキスト"/>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5" name="フローチャート: 判断 794"/>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147358</xdr:rowOff>
    </xdr:from>
    <xdr:to>
      <xdr:col>111</xdr:col>
      <xdr:colOff>177800</xdr:colOff>
      <xdr:row>57</xdr:row>
      <xdr:rowOff>155016</xdr:rowOff>
    </xdr:to>
    <xdr:cxnSp macro="">
      <xdr:nvCxnSpPr>
        <xdr:cNvPr id="796" name="直線コネクタ 795"/>
        <xdr:cNvCxnSpPr/>
      </xdr:nvCxnSpPr>
      <xdr:spPr>
        <a:xfrm>
          <a:off x="20434300" y="99200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7" name="フローチャート: 判断 796"/>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798" name="テキスト ボックス 797"/>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147358</xdr:rowOff>
    </xdr:from>
    <xdr:to>
      <xdr:col>107</xdr:col>
      <xdr:colOff>50800</xdr:colOff>
      <xdr:row>57</xdr:row>
      <xdr:rowOff>161760</xdr:rowOff>
    </xdr:to>
    <xdr:cxnSp macro="">
      <xdr:nvCxnSpPr>
        <xdr:cNvPr id="799" name="直線コネクタ 798"/>
        <xdr:cNvCxnSpPr/>
      </xdr:nvCxnSpPr>
      <xdr:spPr>
        <a:xfrm flipV="1">
          <a:off x="19545300" y="992000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0" name="フローチャート: 判断 799"/>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801" name="テキスト ボックス 800"/>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154445</xdr:rowOff>
    </xdr:from>
    <xdr:to>
      <xdr:col>102</xdr:col>
      <xdr:colOff>114300</xdr:colOff>
      <xdr:row>57</xdr:row>
      <xdr:rowOff>161760</xdr:rowOff>
    </xdr:to>
    <xdr:cxnSp macro="">
      <xdr:nvCxnSpPr>
        <xdr:cNvPr id="802" name="直線コネクタ 801"/>
        <xdr:cNvCxnSpPr/>
      </xdr:nvCxnSpPr>
      <xdr:spPr>
        <a:xfrm>
          <a:off x="18656300" y="992709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3" name="フローチャート: 判断 802"/>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4" name="テキスト ボックス 803"/>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5" name="フローチャート: 判断 804"/>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6" name="テキスト ボックス 805"/>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107074</xdr:rowOff>
    </xdr:from>
    <xdr:to>
      <xdr:col>116</xdr:col>
      <xdr:colOff>114300</xdr:colOff>
      <xdr:row>58</xdr:row>
      <xdr:rowOff>37224</xdr:rowOff>
    </xdr:to>
    <xdr:sp macro="" textlink="">
      <xdr:nvSpPr>
        <xdr:cNvPr id="812" name="楕円 811"/>
        <xdr:cNvSpPr/>
      </xdr:nvSpPr>
      <xdr:spPr>
        <a:xfrm>
          <a:off x="22110700" y="98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22001</xdr:rowOff>
    </xdr:from>
    <xdr:ext cx="378565" cy="259045"/>
    <xdr:sp macro="" textlink="">
      <xdr:nvSpPr>
        <xdr:cNvPr id="813" name="貸付金該当値テキスト"/>
        <xdr:cNvSpPr txBox="1"/>
      </xdr:nvSpPr>
      <xdr:spPr>
        <a:xfrm>
          <a:off x="22212300" y="9794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104216</xdr:rowOff>
    </xdr:from>
    <xdr:to>
      <xdr:col>112</xdr:col>
      <xdr:colOff>38100</xdr:colOff>
      <xdr:row>58</xdr:row>
      <xdr:rowOff>34366</xdr:rowOff>
    </xdr:to>
    <xdr:sp macro="" textlink="">
      <xdr:nvSpPr>
        <xdr:cNvPr id="814" name="楕円 813"/>
        <xdr:cNvSpPr/>
      </xdr:nvSpPr>
      <xdr:spPr>
        <a:xfrm>
          <a:off x="212725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25493</xdr:rowOff>
    </xdr:from>
    <xdr:ext cx="378565" cy="259045"/>
    <xdr:sp macro="" textlink="">
      <xdr:nvSpPr>
        <xdr:cNvPr id="815" name="テキスト ボックス 814"/>
        <xdr:cNvSpPr txBox="1"/>
      </xdr:nvSpPr>
      <xdr:spPr>
        <a:xfrm>
          <a:off x="21134017" y="99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96558</xdr:rowOff>
    </xdr:from>
    <xdr:to>
      <xdr:col>107</xdr:col>
      <xdr:colOff>101600</xdr:colOff>
      <xdr:row>58</xdr:row>
      <xdr:rowOff>26708</xdr:rowOff>
    </xdr:to>
    <xdr:sp macro="" textlink="">
      <xdr:nvSpPr>
        <xdr:cNvPr id="816" name="楕円 815"/>
        <xdr:cNvSpPr/>
      </xdr:nvSpPr>
      <xdr:spPr>
        <a:xfrm>
          <a:off x="20383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17835</xdr:rowOff>
    </xdr:from>
    <xdr:ext cx="378565" cy="259045"/>
    <xdr:sp macro="" textlink="">
      <xdr:nvSpPr>
        <xdr:cNvPr id="817" name="テキスト ボックス 816"/>
        <xdr:cNvSpPr txBox="1"/>
      </xdr:nvSpPr>
      <xdr:spPr>
        <a:xfrm>
          <a:off x="20245017" y="996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110960</xdr:rowOff>
    </xdr:from>
    <xdr:to>
      <xdr:col>102</xdr:col>
      <xdr:colOff>165100</xdr:colOff>
      <xdr:row>58</xdr:row>
      <xdr:rowOff>41110</xdr:rowOff>
    </xdr:to>
    <xdr:sp macro="" textlink="">
      <xdr:nvSpPr>
        <xdr:cNvPr id="818" name="楕円 817"/>
        <xdr:cNvSpPr/>
      </xdr:nvSpPr>
      <xdr:spPr>
        <a:xfrm>
          <a:off x="19494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32237</xdr:rowOff>
    </xdr:from>
    <xdr:ext cx="378565" cy="259045"/>
    <xdr:sp macro="" textlink="">
      <xdr:nvSpPr>
        <xdr:cNvPr id="819" name="テキスト ボックス 818"/>
        <xdr:cNvSpPr txBox="1"/>
      </xdr:nvSpPr>
      <xdr:spPr>
        <a:xfrm>
          <a:off x="19356017" y="997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103645</xdr:rowOff>
    </xdr:from>
    <xdr:to>
      <xdr:col>98</xdr:col>
      <xdr:colOff>38100</xdr:colOff>
      <xdr:row>58</xdr:row>
      <xdr:rowOff>33795</xdr:rowOff>
    </xdr:to>
    <xdr:sp macro="" textlink="">
      <xdr:nvSpPr>
        <xdr:cNvPr id="820" name="楕円 819"/>
        <xdr:cNvSpPr/>
      </xdr:nvSpPr>
      <xdr:spPr>
        <a:xfrm>
          <a:off x="18605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24922</xdr:rowOff>
    </xdr:from>
    <xdr:ext cx="378565" cy="259045"/>
    <xdr:sp macro="" textlink="">
      <xdr:nvSpPr>
        <xdr:cNvPr id="821" name="テキスト ボックス 820"/>
        <xdr:cNvSpPr txBox="1"/>
      </xdr:nvSpPr>
      <xdr:spPr>
        <a:xfrm>
          <a:off x="18467017" y="996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3" name="直線コネクタ 832"/>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4" name="テキスト ボックス 833"/>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7" name="直線コネクタ 83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38" name="テキスト ボックス 837"/>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2" name="直線コネクタ 841"/>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3" name="繰出金最小値テキスト"/>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4" name="直線コネクタ 843"/>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5" name="繰出金最大値テキスト"/>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46" name="直線コネクタ 845"/>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148501</xdr:rowOff>
    </xdr:from>
    <xdr:to>
      <xdr:col>116</xdr:col>
      <xdr:colOff>63500</xdr:colOff>
      <xdr:row>77</xdr:row>
      <xdr:rowOff>168847</xdr:rowOff>
    </xdr:to>
    <xdr:cxnSp macro="">
      <xdr:nvCxnSpPr>
        <xdr:cNvPr id="847" name="直線コネクタ 846"/>
        <xdr:cNvCxnSpPr/>
      </xdr:nvCxnSpPr>
      <xdr:spPr>
        <a:xfrm>
          <a:off x="21323300" y="13178701"/>
          <a:ext cx="8382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57199</xdr:rowOff>
    </xdr:from>
    <xdr:ext cx="534377" cy="259045"/>
    <xdr:sp macro="" textlink="">
      <xdr:nvSpPr>
        <xdr:cNvPr id="848" name="繰出金平均値テキスト"/>
        <xdr:cNvSpPr txBox="1"/>
      </xdr:nvSpPr>
      <xdr:spPr>
        <a:xfrm>
          <a:off x="22212300" y="1257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49" name="フローチャート: 判断 848"/>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148501</xdr:rowOff>
    </xdr:from>
    <xdr:to>
      <xdr:col>111</xdr:col>
      <xdr:colOff>177800</xdr:colOff>
      <xdr:row>78</xdr:row>
      <xdr:rowOff>53918</xdr:rowOff>
    </xdr:to>
    <xdr:cxnSp macro="">
      <xdr:nvCxnSpPr>
        <xdr:cNvPr id="850" name="直線コネクタ 849"/>
        <xdr:cNvCxnSpPr/>
      </xdr:nvCxnSpPr>
      <xdr:spPr>
        <a:xfrm flipV="1">
          <a:off x="20434300" y="13178701"/>
          <a:ext cx="889000" cy="2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51" name="フローチャート: 判断 850"/>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14717</xdr:rowOff>
    </xdr:from>
    <xdr:ext cx="534377" cy="259045"/>
    <xdr:sp macro="" textlink="">
      <xdr:nvSpPr>
        <xdr:cNvPr id="852" name="テキスト ボックス 851"/>
        <xdr:cNvSpPr txBox="1"/>
      </xdr:nvSpPr>
      <xdr:spPr>
        <a:xfrm>
          <a:off x="21056111" y="12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53918</xdr:rowOff>
    </xdr:from>
    <xdr:to>
      <xdr:col>107</xdr:col>
      <xdr:colOff>50800</xdr:colOff>
      <xdr:row>78</xdr:row>
      <xdr:rowOff>92723</xdr:rowOff>
    </xdr:to>
    <xdr:cxnSp macro="">
      <xdr:nvCxnSpPr>
        <xdr:cNvPr id="853" name="直線コネクタ 852"/>
        <xdr:cNvCxnSpPr/>
      </xdr:nvCxnSpPr>
      <xdr:spPr>
        <a:xfrm flipV="1">
          <a:off x="19545300" y="13427018"/>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4" name="フローチャート: 判断 853"/>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64552</xdr:rowOff>
    </xdr:from>
    <xdr:ext cx="534377" cy="259045"/>
    <xdr:sp macro="" textlink="">
      <xdr:nvSpPr>
        <xdr:cNvPr id="855" name="テキスト ボックス 854"/>
        <xdr:cNvSpPr txBox="1"/>
      </xdr:nvSpPr>
      <xdr:spPr>
        <a:xfrm>
          <a:off x="20167111" y="12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92723</xdr:rowOff>
    </xdr:from>
    <xdr:to>
      <xdr:col>102</xdr:col>
      <xdr:colOff>114300</xdr:colOff>
      <xdr:row>78</xdr:row>
      <xdr:rowOff>148844</xdr:rowOff>
    </xdr:to>
    <xdr:cxnSp macro="">
      <xdr:nvCxnSpPr>
        <xdr:cNvPr id="856" name="直線コネクタ 855"/>
        <xdr:cNvCxnSpPr/>
      </xdr:nvCxnSpPr>
      <xdr:spPr>
        <a:xfrm flipV="1">
          <a:off x="18656300" y="1346582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57" name="フローチャート: 判断 856"/>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68724</xdr:rowOff>
    </xdr:from>
    <xdr:ext cx="534377" cy="259045"/>
    <xdr:sp macro="" textlink="">
      <xdr:nvSpPr>
        <xdr:cNvPr id="858" name="テキスト ボックス 857"/>
        <xdr:cNvSpPr txBox="1"/>
      </xdr:nvSpPr>
      <xdr:spPr>
        <a:xfrm>
          <a:off x="19278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59" name="フローチャート: 判断 858"/>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121988</xdr:rowOff>
    </xdr:from>
    <xdr:ext cx="534377" cy="259045"/>
    <xdr:sp macro="" textlink="">
      <xdr:nvSpPr>
        <xdr:cNvPr id="860" name="テキスト ボックス 859"/>
        <xdr:cNvSpPr txBox="1"/>
      </xdr:nvSpPr>
      <xdr:spPr>
        <a:xfrm>
          <a:off x="18389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118047</xdr:rowOff>
    </xdr:from>
    <xdr:to>
      <xdr:col>116</xdr:col>
      <xdr:colOff>114300</xdr:colOff>
      <xdr:row>78</xdr:row>
      <xdr:rowOff>48197</xdr:rowOff>
    </xdr:to>
    <xdr:sp macro="" textlink="">
      <xdr:nvSpPr>
        <xdr:cNvPr id="866" name="楕円 865"/>
        <xdr:cNvSpPr/>
      </xdr:nvSpPr>
      <xdr:spPr>
        <a:xfrm>
          <a:off x="221107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32974</xdr:rowOff>
    </xdr:from>
    <xdr:ext cx="534377" cy="259045"/>
    <xdr:sp macro="" textlink="">
      <xdr:nvSpPr>
        <xdr:cNvPr id="867" name="繰出金該当値テキスト"/>
        <xdr:cNvSpPr txBox="1"/>
      </xdr:nvSpPr>
      <xdr:spPr>
        <a:xfrm>
          <a:off x="22212300" y="132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97701</xdr:rowOff>
    </xdr:from>
    <xdr:to>
      <xdr:col>112</xdr:col>
      <xdr:colOff>38100</xdr:colOff>
      <xdr:row>77</xdr:row>
      <xdr:rowOff>27851</xdr:rowOff>
    </xdr:to>
    <xdr:sp macro="" textlink="">
      <xdr:nvSpPr>
        <xdr:cNvPr id="868" name="楕円 867"/>
        <xdr:cNvSpPr/>
      </xdr:nvSpPr>
      <xdr:spPr>
        <a:xfrm>
          <a:off x="21272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18978</xdr:rowOff>
    </xdr:from>
    <xdr:ext cx="534377" cy="259045"/>
    <xdr:sp macro="" textlink="">
      <xdr:nvSpPr>
        <xdr:cNvPr id="869" name="テキスト ボックス 868"/>
        <xdr:cNvSpPr txBox="1"/>
      </xdr:nvSpPr>
      <xdr:spPr>
        <a:xfrm>
          <a:off x="21056111"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3118</xdr:rowOff>
    </xdr:from>
    <xdr:to>
      <xdr:col>107</xdr:col>
      <xdr:colOff>101600</xdr:colOff>
      <xdr:row>78</xdr:row>
      <xdr:rowOff>104718</xdr:rowOff>
    </xdr:to>
    <xdr:sp macro="" textlink="">
      <xdr:nvSpPr>
        <xdr:cNvPr id="870" name="楕円 869"/>
        <xdr:cNvSpPr/>
      </xdr:nvSpPr>
      <xdr:spPr>
        <a:xfrm>
          <a:off x="20383500" y="13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95845</xdr:rowOff>
    </xdr:from>
    <xdr:ext cx="534377" cy="259045"/>
    <xdr:sp macro="" textlink="">
      <xdr:nvSpPr>
        <xdr:cNvPr id="871" name="テキスト ボックス 870"/>
        <xdr:cNvSpPr txBox="1"/>
      </xdr:nvSpPr>
      <xdr:spPr>
        <a:xfrm>
          <a:off x="20167111" y="134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41923</xdr:rowOff>
    </xdr:from>
    <xdr:to>
      <xdr:col>102</xdr:col>
      <xdr:colOff>165100</xdr:colOff>
      <xdr:row>78</xdr:row>
      <xdr:rowOff>143523</xdr:rowOff>
    </xdr:to>
    <xdr:sp macro="" textlink="">
      <xdr:nvSpPr>
        <xdr:cNvPr id="872" name="楕円 871"/>
        <xdr:cNvSpPr/>
      </xdr:nvSpPr>
      <xdr:spPr>
        <a:xfrm>
          <a:off x="19494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134650</xdr:rowOff>
    </xdr:from>
    <xdr:ext cx="534377" cy="259045"/>
    <xdr:sp macro="" textlink="">
      <xdr:nvSpPr>
        <xdr:cNvPr id="873" name="テキスト ボックス 872"/>
        <xdr:cNvSpPr txBox="1"/>
      </xdr:nvSpPr>
      <xdr:spPr>
        <a:xfrm>
          <a:off x="19278111" y="135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98044</xdr:rowOff>
    </xdr:from>
    <xdr:to>
      <xdr:col>98</xdr:col>
      <xdr:colOff>38100</xdr:colOff>
      <xdr:row>79</xdr:row>
      <xdr:rowOff>28194</xdr:rowOff>
    </xdr:to>
    <xdr:sp macro="" textlink="">
      <xdr:nvSpPr>
        <xdr:cNvPr id="874" name="楕円 873"/>
        <xdr:cNvSpPr/>
      </xdr:nvSpPr>
      <xdr:spPr>
        <a:xfrm>
          <a:off x="18605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19321</xdr:rowOff>
    </xdr:from>
    <xdr:ext cx="534377" cy="259045"/>
    <xdr:sp macro="" textlink="">
      <xdr:nvSpPr>
        <xdr:cNvPr id="875" name="テキスト ボックス 874"/>
        <xdr:cNvSpPr txBox="1"/>
      </xdr:nvSpPr>
      <xdr:spPr>
        <a:xfrm>
          <a:off x="18389111" y="135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423,575</a:t>
          </a:r>
          <a:r>
            <a:rPr kumimoji="1" lang="ja-JP" altLang="en-US" sz="1300">
              <a:latin typeface="ＭＳ Ｐゴシック" panose="020B0600070205080204" pitchFamily="50" charset="-128"/>
              <a:ea typeface="ＭＳ Ｐゴシック" panose="020B0600070205080204" pitchFamily="50" charset="-128"/>
            </a:rPr>
            <a:t>円となっている。ほぼすべての費目で類似団体平均の水準を下回っており、堅実な財政運営を維持していることから、今後についても事業の精査・見直しを継続し、同水準の維持に努める。</a:t>
          </a:r>
        </a:p>
        <a:p>
          <a:r>
            <a:rPr kumimoji="1" lang="ja-JP" altLang="en-US" sz="1300">
              <a:latin typeface="ＭＳ Ｐゴシック" panose="020B0600070205080204" pitchFamily="50" charset="-128"/>
              <a:ea typeface="ＭＳ Ｐゴシック" panose="020B0600070205080204" pitchFamily="50" charset="-128"/>
            </a:rPr>
            <a:t>　普通建設事業費全体については新庁舎建設事業が本格化した令和元年度は類似団体平均を上回ったものの、その後は類似団体平均以下の数値にとどまっている。しかしながら、住民一人当たりの新規整備に係る普通建設事業費は増加傾向にあり、類似団体平均を大きく上回っていることから、床面積等の増加による維持管理費の増が懸念される。一方で、更新整備に係る普通建設事業費については令和元年度以降減少傾向、類似団体内最下位の数値となっており、施設の老朽化が進んでいる。今後も普通建設事業について財源の配分や実施する大規模事業について必要に応じて見直しを図り、規模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増加傾向であるが、類似団体平均の増加率以上に本市の増加が著しい。これは、本市の施設数が多いことから燃料価格高騰が特に大きく影響を及ぼしたことが要因と見られる。類似団体平均に匹敵する水準となってきたことから、今後も数値について注視し、節電や委託の見直しを通じて、規模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15240</xdr:rowOff>
    </xdr:from>
    <xdr:to>
      <xdr:col>24</xdr:col>
      <xdr:colOff>62865</xdr:colOff>
      <xdr:row>37</xdr:row>
      <xdr:rowOff>100330</xdr:rowOff>
    </xdr:to>
    <xdr:cxnSp macro="">
      <xdr:nvCxnSpPr>
        <xdr:cNvPr id="56" name="直線コネクタ 55"/>
        <xdr:cNvCxnSpPr/>
      </xdr:nvCxnSpPr>
      <xdr:spPr>
        <a:xfrm flipV="1">
          <a:off x="4633595" y="5158740"/>
          <a:ext cx="127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104157</xdr:rowOff>
    </xdr:from>
    <xdr:ext cx="469744" cy="259045"/>
    <xdr:sp macro="" textlink="">
      <xdr:nvSpPr>
        <xdr:cNvPr id="57" name="議会費最小値テキスト"/>
        <xdr:cNvSpPr txBox="1"/>
      </xdr:nvSpPr>
      <xdr:spPr>
        <a:xfrm>
          <a:off x="4686300"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100330</xdr:rowOff>
    </xdr:from>
    <xdr:to>
      <xdr:col>24</xdr:col>
      <xdr:colOff>152400</xdr:colOff>
      <xdr:row>37</xdr:row>
      <xdr:rowOff>100330</xdr:rowOff>
    </xdr:to>
    <xdr:cxnSp macro="">
      <xdr:nvCxnSpPr>
        <xdr:cNvPr id="58" name="直線コネクタ 57"/>
        <xdr:cNvCxnSpPr/>
      </xdr:nvCxnSpPr>
      <xdr:spPr>
        <a:xfrm>
          <a:off x="4546600" y="644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133367</xdr:rowOff>
    </xdr:from>
    <xdr:ext cx="469744" cy="259045"/>
    <xdr:sp macro="" textlink="">
      <xdr:nvSpPr>
        <xdr:cNvPr id="59" name="議会費最大値テキスト"/>
        <xdr:cNvSpPr txBox="1"/>
      </xdr:nvSpPr>
      <xdr:spPr>
        <a:xfrm>
          <a:off x="4686300" y="49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15240</xdr:rowOff>
    </xdr:from>
    <xdr:to>
      <xdr:col>24</xdr:col>
      <xdr:colOff>152400</xdr:colOff>
      <xdr:row>30</xdr:row>
      <xdr:rowOff>15240</xdr:rowOff>
    </xdr:to>
    <xdr:cxnSp macro="">
      <xdr:nvCxnSpPr>
        <xdr:cNvPr id="60" name="直線コネクタ 59"/>
        <xdr:cNvCxnSpPr/>
      </xdr:nvCxnSpPr>
      <xdr:spPr>
        <a:xfrm>
          <a:off x="4546600" y="515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100330</xdr:rowOff>
    </xdr:from>
    <xdr:to>
      <xdr:col>24</xdr:col>
      <xdr:colOff>63500</xdr:colOff>
      <xdr:row>37</xdr:row>
      <xdr:rowOff>113030</xdr:rowOff>
    </xdr:to>
    <xdr:cxnSp macro="">
      <xdr:nvCxnSpPr>
        <xdr:cNvPr id="61" name="直線コネクタ 60"/>
        <xdr:cNvCxnSpPr/>
      </xdr:nvCxnSpPr>
      <xdr:spPr>
        <a:xfrm flipV="1">
          <a:off x="3797300" y="64439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139717</xdr:rowOff>
    </xdr:from>
    <xdr:ext cx="469744" cy="259045"/>
    <xdr:sp macro="" textlink="">
      <xdr:nvSpPr>
        <xdr:cNvPr id="62" name="議会費平均値テキスト"/>
        <xdr:cNvSpPr txBox="1"/>
      </xdr:nvSpPr>
      <xdr:spPr>
        <a:xfrm>
          <a:off x="4686300" y="545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116840</xdr:rowOff>
    </xdr:from>
    <xdr:to>
      <xdr:col>24</xdr:col>
      <xdr:colOff>114300</xdr:colOff>
      <xdr:row>33</xdr:row>
      <xdr:rowOff>46990</xdr:rowOff>
    </xdr:to>
    <xdr:sp macro="" textlink="">
      <xdr:nvSpPr>
        <xdr:cNvPr id="63" name="フローチャート: 判断 62"/>
        <xdr:cNvSpPr/>
      </xdr:nvSpPr>
      <xdr:spPr>
        <a:xfrm>
          <a:off x="4584700" y="560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62230</xdr:rowOff>
    </xdr:from>
    <xdr:to>
      <xdr:col>19</xdr:col>
      <xdr:colOff>177800</xdr:colOff>
      <xdr:row>37</xdr:row>
      <xdr:rowOff>113030</xdr:rowOff>
    </xdr:to>
    <xdr:cxnSp macro="">
      <xdr:nvCxnSpPr>
        <xdr:cNvPr id="64" name="直線コネクタ 63"/>
        <xdr:cNvCxnSpPr/>
      </xdr:nvCxnSpPr>
      <xdr:spPr>
        <a:xfrm>
          <a:off x="2908300" y="640588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158750</xdr:rowOff>
    </xdr:from>
    <xdr:to>
      <xdr:col>20</xdr:col>
      <xdr:colOff>38100</xdr:colOff>
      <xdr:row>33</xdr:row>
      <xdr:rowOff>88900</xdr:rowOff>
    </xdr:to>
    <xdr:sp macro="" textlink="">
      <xdr:nvSpPr>
        <xdr:cNvPr id="65" name="フローチャート: 判断 64"/>
        <xdr:cNvSpPr/>
      </xdr:nvSpPr>
      <xdr:spPr>
        <a:xfrm>
          <a:off x="37465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105427</xdr:rowOff>
    </xdr:from>
    <xdr:ext cx="469744" cy="259045"/>
    <xdr:sp macro="" textlink="">
      <xdr:nvSpPr>
        <xdr:cNvPr id="66" name="テキスト ボックス 65"/>
        <xdr:cNvSpPr txBox="1"/>
      </xdr:nvSpPr>
      <xdr:spPr>
        <a:xfrm>
          <a:off x="3562428"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62230</xdr:rowOff>
    </xdr:from>
    <xdr:to>
      <xdr:col>15</xdr:col>
      <xdr:colOff>50800</xdr:colOff>
      <xdr:row>37</xdr:row>
      <xdr:rowOff>72390</xdr:rowOff>
    </xdr:to>
    <xdr:cxnSp macro="">
      <xdr:nvCxnSpPr>
        <xdr:cNvPr id="67" name="直線コネクタ 66"/>
        <xdr:cNvCxnSpPr/>
      </xdr:nvCxnSpPr>
      <xdr:spPr>
        <a:xfrm flipV="1">
          <a:off x="2019300" y="64058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24130</xdr:rowOff>
    </xdr:from>
    <xdr:to>
      <xdr:col>15</xdr:col>
      <xdr:colOff>101600</xdr:colOff>
      <xdr:row>32</xdr:row>
      <xdr:rowOff>125730</xdr:rowOff>
    </xdr:to>
    <xdr:sp macro="" textlink="">
      <xdr:nvSpPr>
        <xdr:cNvPr id="68" name="フローチャート: 判断 67"/>
        <xdr:cNvSpPr/>
      </xdr:nvSpPr>
      <xdr:spPr>
        <a:xfrm>
          <a:off x="2857500" y="55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142257</xdr:rowOff>
    </xdr:from>
    <xdr:ext cx="469744" cy="259045"/>
    <xdr:sp macro="" textlink="">
      <xdr:nvSpPr>
        <xdr:cNvPr id="69" name="テキスト ボックス 68"/>
        <xdr:cNvSpPr txBox="1"/>
      </xdr:nvSpPr>
      <xdr:spPr>
        <a:xfrm>
          <a:off x="2673428" y="52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17780</xdr:rowOff>
    </xdr:from>
    <xdr:to>
      <xdr:col>10</xdr:col>
      <xdr:colOff>114300</xdr:colOff>
      <xdr:row>37</xdr:row>
      <xdr:rowOff>72390</xdr:rowOff>
    </xdr:to>
    <xdr:cxnSp macro="">
      <xdr:nvCxnSpPr>
        <xdr:cNvPr id="70" name="直線コネクタ 69"/>
        <xdr:cNvCxnSpPr/>
      </xdr:nvCxnSpPr>
      <xdr:spPr>
        <a:xfrm>
          <a:off x="1130300" y="636143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67310</xdr:rowOff>
    </xdr:from>
    <xdr:to>
      <xdr:col>10</xdr:col>
      <xdr:colOff>165100</xdr:colOff>
      <xdr:row>31</xdr:row>
      <xdr:rowOff>168910</xdr:rowOff>
    </xdr:to>
    <xdr:sp macro="" textlink="">
      <xdr:nvSpPr>
        <xdr:cNvPr id="71" name="フローチャート: 判断 70"/>
        <xdr:cNvSpPr/>
      </xdr:nvSpPr>
      <xdr:spPr>
        <a:xfrm>
          <a:off x="1968500" y="538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13987</xdr:rowOff>
    </xdr:from>
    <xdr:ext cx="469744" cy="259045"/>
    <xdr:sp macro="" textlink="">
      <xdr:nvSpPr>
        <xdr:cNvPr id="72" name="テキスト ボックス 71"/>
        <xdr:cNvSpPr txBox="1"/>
      </xdr:nvSpPr>
      <xdr:spPr>
        <a:xfrm>
          <a:off x="1784428" y="51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91440</xdr:rowOff>
    </xdr:from>
    <xdr:to>
      <xdr:col>6</xdr:col>
      <xdr:colOff>38100</xdr:colOff>
      <xdr:row>32</xdr:row>
      <xdr:rowOff>21590</xdr:rowOff>
    </xdr:to>
    <xdr:sp macro="" textlink="">
      <xdr:nvSpPr>
        <xdr:cNvPr id="73" name="フローチャート: 判断 72"/>
        <xdr:cNvSpPr/>
      </xdr:nvSpPr>
      <xdr:spPr>
        <a:xfrm>
          <a:off x="1079500" y="54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38117</xdr:rowOff>
    </xdr:from>
    <xdr:ext cx="469744" cy="259045"/>
    <xdr:sp macro="" textlink="">
      <xdr:nvSpPr>
        <xdr:cNvPr id="74" name="テキスト ボックス 73"/>
        <xdr:cNvSpPr txBox="1"/>
      </xdr:nvSpPr>
      <xdr:spPr>
        <a:xfrm>
          <a:off x="895428" y="51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49530</xdr:rowOff>
    </xdr:from>
    <xdr:to>
      <xdr:col>24</xdr:col>
      <xdr:colOff>114300</xdr:colOff>
      <xdr:row>37</xdr:row>
      <xdr:rowOff>151130</xdr:rowOff>
    </xdr:to>
    <xdr:sp macro="" textlink="">
      <xdr:nvSpPr>
        <xdr:cNvPr id="80" name="楕円 79"/>
        <xdr:cNvSpPr/>
      </xdr:nvSpPr>
      <xdr:spPr>
        <a:xfrm>
          <a:off x="45847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1" name="議会費該当値テキスト"/>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2" name="楕円 81"/>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154957</xdr:rowOff>
    </xdr:from>
    <xdr:ext cx="469744" cy="259045"/>
    <xdr:sp macro="" textlink="">
      <xdr:nvSpPr>
        <xdr:cNvPr id="83" name="テキスト ボックス 82"/>
        <xdr:cNvSpPr txBox="1"/>
      </xdr:nvSpPr>
      <xdr:spPr>
        <a:xfrm>
          <a:off x="3562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11430</xdr:rowOff>
    </xdr:from>
    <xdr:to>
      <xdr:col>15</xdr:col>
      <xdr:colOff>101600</xdr:colOff>
      <xdr:row>37</xdr:row>
      <xdr:rowOff>113030</xdr:rowOff>
    </xdr:to>
    <xdr:sp macro="" textlink="">
      <xdr:nvSpPr>
        <xdr:cNvPr id="84" name="楕円 83"/>
        <xdr:cNvSpPr/>
      </xdr:nvSpPr>
      <xdr:spPr>
        <a:xfrm>
          <a:off x="2857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104157</xdr:rowOff>
    </xdr:from>
    <xdr:ext cx="469744" cy="259045"/>
    <xdr:sp macro="" textlink="">
      <xdr:nvSpPr>
        <xdr:cNvPr id="85" name="テキスト ボックス 84"/>
        <xdr:cNvSpPr txBox="1"/>
      </xdr:nvSpPr>
      <xdr:spPr>
        <a:xfrm>
          <a:off x="2673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21590</xdr:rowOff>
    </xdr:from>
    <xdr:to>
      <xdr:col>10</xdr:col>
      <xdr:colOff>165100</xdr:colOff>
      <xdr:row>37</xdr:row>
      <xdr:rowOff>123190</xdr:rowOff>
    </xdr:to>
    <xdr:sp macro="" textlink="">
      <xdr:nvSpPr>
        <xdr:cNvPr id="86" name="楕円 85"/>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114317</xdr:rowOff>
    </xdr:from>
    <xdr:ext cx="469744" cy="259045"/>
    <xdr:sp macro="" textlink="">
      <xdr:nvSpPr>
        <xdr:cNvPr id="87" name="テキスト ボックス 86"/>
        <xdr:cNvSpPr txBox="1"/>
      </xdr:nvSpPr>
      <xdr:spPr>
        <a:xfrm>
          <a:off x="1784428"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88" name="楕円 87"/>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59707</xdr:rowOff>
    </xdr:from>
    <xdr:ext cx="469744" cy="259045"/>
    <xdr:sp macro="" textlink="">
      <xdr:nvSpPr>
        <xdr:cNvPr id="89" name="テキスト ボックス 88"/>
        <xdr:cNvSpPr txBox="1"/>
      </xdr:nvSpPr>
      <xdr:spPr>
        <a:xfrm>
          <a:off x="895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22537</xdr:rowOff>
    </xdr:from>
    <xdr:to>
      <xdr:col>24</xdr:col>
      <xdr:colOff>62865</xdr:colOff>
      <xdr:row>57</xdr:row>
      <xdr:rowOff>141202</xdr:rowOff>
    </xdr:to>
    <xdr:cxnSp macro="">
      <xdr:nvCxnSpPr>
        <xdr:cNvPr id="116" name="直線コネクタ 115"/>
        <xdr:cNvCxnSpPr/>
      </xdr:nvCxnSpPr>
      <xdr:spPr>
        <a:xfrm flipV="1">
          <a:off x="4633595" y="8595037"/>
          <a:ext cx="1270" cy="131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145029</xdr:rowOff>
    </xdr:from>
    <xdr:ext cx="534377" cy="259045"/>
    <xdr:sp macro="" textlink="">
      <xdr:nvSpPr>
        <xdr:cNvPr id="117" name="総務費最小値テキスト"/>
        <xdr:cNvSpPr txBox="1"/>
      </xdr:nvSpPr>
      <xdr:spPr>
        <a:xfrm>
          <a:off x="4686300" y="99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141202</xdr:rowOff>
    </xdr:from>
    <xdr:to>
      <xdr:col>24</xdr:col>
      <xdr:colOff>152400</xdr:colOff>
      <xdr:row>57</xdr:row>
      <xdr:rowOff>141202</xdr:rowOff>
    </xdr:to>
    <xdr:cxnSp macro="">
      <xdr:nvCxnSpPr>
        <xdr:cNvPr id="118" name="直線コネクタ 117"/>
        <xdr:cNvCxnSpPr/>
      </xdr:nvCxnSpPr>
      <xdr:spPr>
        <a:xfrm>
          <a:off x="4546600" y="99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140664</xdr:rowOff>
    </xdr:from>
    <xdr:ext cx="599010" cy="259045"/>
    <xdr:sp macro="" textlink="">
      <xdr:nvSpPr>
        <xdr:cNvPr id="119" name="総務費最大値テキスト"/>
        <xdr:cNvSpPr txBox="1"/>
      </xdr:nvSpPr>
      <xdr:spPr>
        <a:xfrm>
          <a:off x="4686300" y="83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22537</xdr:rowOff>
    </xdr:from>
    <xdr:to>
      <xdr:col>24</xdr:col>
      <xdr:colOff>152400</xdr:colOff>
      <xdr:row>50</xdr:row>
      <xdr:rowOff>22537</xdr:rowOff>
    </xdr:to>
    <xdr:cxnSp macro="">
      <xdr:nvCxnSpPr>
        <xdr:cNvPr id="120" name="直線コネクタ 119"/>
        <xdr:cNvCxnSpPr/>
      </xdr:nvCxnSpPr>
      <xdr:spPr>
        <a:xfrm>
          <a:off x="4546600" y="85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110733</xdr:rowOff>
    </xdr:from>
    <xdr:to>
      <xdr:col>24</xdr:col>
      <xdr:colOff>63500</xdr:colOff>
      <xdr:row>58</xdr:row>
      <xdr:rowOff>94655</xdr:rowOff>
    </xdr:to>
    <xdr:cxnSp macro="">
      <xdr:nvCxnSpPr>
        <xdr:cNvPr id="121" name="直線コネクタ 120"/>
        <xdr:cNvCxnSpPr/>
      </xdr:nvCxnSpPr>
      <xdr:spPr>
        <a:xfrm flipV="1">
          <a:off x="3797300" y="9883383"/>
          <a:ext cx="8382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42391</xdr:rowOff>
    </xdr:from>
    <xdr:ext cx="534377" cy="259045"/>
    <xdr:sp macro="" textlink="">
      <xdr:nvSpPr>
        <xdr:cNvPr id="122" name="総務費平均値テキスト"/>
        <xdr:cNvSpPr txBox="1"/>
      </xdr:nvSpPr>
      <xdr:spPr>
        <a:xfrm>
          <a:off x="4686300" y="93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19514</xdr:rowOff>
    </xdr:from>
    <xdr:to>
      <xdr:col>24</xdr:col>
      <xdr:colOff>114300</xdr:colOff>
      <xdr:row>55</xdr:row>
      <xdr:rowOff>121114</xdr:rowOff>
    </xdr:to>
    <xdr:sp macro="" textlink="">
      <xdr:nvSpPr>
        <xdr:cNvPr id="123" name="フローチャート: 判断 122"/>
        <xdr:cNvSpPr/>
      </xdr:nvSpPr>
      <xdr:spPr>
        <a:xfrm>
          <a:off x="4584700" y="94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43841</xdr:rowOff>
    </xdr:from>
    <xdr:to>
      <xdr:col>19</xdr:col>
      <xdr:colOff>177800</xdr:colOff>
      <xdr:row>58</xdr:row>
      <xdr:rowOff>94655</xdr:rowOff>
    </xdr:to>
    <xdr:cxnSp macro="">
      <xdr:nvCxnSpPr>
        <xdr:cNvPr id="124" name="直線コネクタ 123"/>
        <xdr:cNvCxnSpPr/>
      </xdr:nvCxnSpPr>
      <xdr:spPr>
        <a:xfrm>
          <a:off x="2908300" y="8787791"/>
          <a:ext cx="889000" cy="12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99481</xdr:rowOff>
    </xdr:from>
    <xdr:to>
      <xdr:col>20</xdr:col>
      <xdr:colOff>38100</xdr:colOff>
      <xdr:row>56</xdr:row>
      <xdr:rowOff>29631</xdr:rowOff>
    </xdr:to>
    <xdr:sp macro="" textlink="">
      <xdr:nvSpPr>
        <xdr:cNvPr id="125" name="フローチャート: 判断 124"/>
        <xdr:cNvSpPr/>
      </xdr:nvSpPr>
      <xdr:spPr>
        <a:xfrm>
          <a:off x="37465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46158</xdr:rowOff>
    </xdr:from>
    <xdr:ext cx="534377" cy="259045"/>
    <xdr:sp macro="" textlink="">
      <xdr:nvSpPr>
        <xdr:cNvPr id="126" name="テキスト ボックス 125"/>
        <xdr:cNvSpPr txBox="1"/>
      </xdr:nvSpPr>
      <xdr:spPr>
        <a:xfrm>
          <a:off x="3530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43841</xdr:rowOff>
    </xdr:from>
    <xdr:to>
      <xdr:col>15</xdr:col>
      <xdr:colOff>50800</xdr:colOff>
      <xdr:row>56</xdr:row>
      <xdr:rowOff>125440</xdr:rowOff>
    </xdr:to>
    <xdr:cxnSp macro="">
      <xdr:nvCxnSpPr>
        <xdr:cNvPr id="127" name="直線コネクタ 126"/>
        <xdr:cNvCxnSpPr/>
      </xdr:nvCxnSpPr>
      <xdr:spPr>
        <a:xfrm flipV="1">
          <a:off x="2019300" y="8787791"/>
          <a:ext cx="889000" cy="9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28" name="フローチャート: 判断 127"/>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68866</xdr:rowOff>
    </xdr:from>
    <xdr:ext cx="599010" cy="259045"/>
    <xdr:sp macro="" textlink="">
      <xdr:nvSpPr>
        <xdr:cNvPr id="129" name="テキスト ボックス 128"/>
        <xdr:cNvSpPr txBox="1"/>
      </xdr:nvSpPr>
      <xdr:spPr>
        <a:xfrm>
          <a:off x="2608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125440</xdr:rowOff>
    </xdr:from>
    <xdr:to>
      <xdr:col>10</xdr:col>
      <xdr:colOff>114300</xdr:colOff>
      <xdr:row>58</xdr:row>
      <xdr:rowOff>81995</xdr:rowOff>
    </xdr:to>
    <xdr:cxnSp macro="">
      <xdr:nvCxnSpPr>
        <xdr:cNvPr id="130" name="直線コネクタ 129"/>
        <xdr:cNvCxnSpPr/>
      </xdr:nvCxnSpPr>
      <xdr:spPr>
        <a:xfrm flipV="1">
          <a:off x="1130300" y="9726640"/>
          <a:ext cx="889000" cy="2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31" name="フローチャート: 判断 130"/>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159061</xdr:rowOff>
    </xdr:from>
    <xdr:ext cx="534377" cy="259045"/>
    <xdr:sp macro="" textlink="">
      <xdr:nvSpPr>
        <xdr:cNvPr id="132" name="テキスト ボックス 131"/>
        <xdr:cNvSpPr txBox="1"/>
      </xdr:nvSpPr>
      <xdr:spPr>
        <a:xfrm>
          <a:off x="1752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3" name="フローチャート: 判断 132"/>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4" name="テキスト ボックス 133"/>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59933</xdr:rowOff>
    </xdr:from>
    <xdr:to>
      <xdr:col>24</xdr:col>
      <xdr:colOff>114300</xdr:colOff>
      <xdr:row>57</xdr:row>
      <xdr:rowOff>161533</xdr:rowOff>
    </xdr:to>
    <xdr:sp macro="" textlink="">
      <xdr:nvSpPr>
        <xdr:cNvPr id="140" name="楕円 139"/>
        <xdr:cNvSpPr/>
      </xdr:nvSpPr>
      <xdr:spPr>
        <a:xfrm>
          <a:off x="4584700" y="98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146310</xdr:rowOff>
    </xdr:from>
    <xdr:ext cx="534377" cy="259045"/>
    <xdr:sp macro="" textlink="">
      <xdr:nvSpPr>
        <xdr:cNvPr id="141" name="総務費該当値テキスト"/>
        <xdr:cNvSpPr txBox="1"/>
      </xdr:nvSpPr>
      <xdr:spPr>
        <a:xfrm>
          <a:off x="4686300" y="97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43855</xdr:rowOff>
    </xdr:from>
    <xdr:to>
      <xdr:col>20</xdr:col>
      <xdr:colOff>38100</xdr:colOff>
      <xdr:row>58</xdr:row>
      <xdr:rowOff>145455</xdr:rowOff>
    </xdr:to>
    <xdr:sp macro="" textlink="">
      <xdr:nvSpPr>
        <xdr:cNvPr id="142" name="楕円 141"/>
        <xdr:cNvSpPr/>
      </xdr:nvSpPr>
      <xdr:spPr>
        <a:xfrm>
          <a:off x="3746500" y="9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136582</xdr:rowOff>
    </xdr:from>
    <xdr:ext cx="534377" cy="259045"/>
    <xdr:sp macro="" textlink="">
      <xdr:nvSpPr>
        <xdr:cNvPr id="143" name="テキスト ボックス 142"/>
        <xdr:cNvSpPr txBox="1"/>
      </xdr:nvSpPr>
      <xdr:spPr>
        <a:xfrm>
          <a:off x="3530111" y="100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164491</xdr:rowOff>
    </xdr:from>
    <xdr:to>
      <xdr:col>15</xdr:col>
      <xdr:colOff>101600</xdr:colOff>
      <xdr:row>51</xdr:row>
      <xdr:rowOff>94641</xdr:rowOff>
    </xdr:to>
    <xdr:sp macro="" textlink="">
      <xdr:nvSpPr>
        <xdr:cNvPr id="144" name="楕円 143"/>
        <xdr:cNvSpPr/>
      </xdr:nvSpPr>
      <xdr:spPr>
        <a:xfrm>
          <a:off x="2857500" y="87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85768</xdr:rowOff>
    </xdr:from>
    <xdr:ext cx="599010" cy="259045"/>
    <xdr:sp macro="" textlink="">
      <xdr:nvSpPr>
        <xdr:cNvPr id="145" name="テキスト ボックス 144"/>
        <xdr:cNvSpPr txBox="1"/>
      </xdr:nvSpPr>
      <xdr:spPr>
        <a:xfrm>
          <a:off x="2608795" y="882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74640</xdr:rowOff>
    </xdr:from>
    <xdr:to>
      <xdr:col>10</xdr:col>
      <xdr:colOff>165100</xdr:colOff>
      <xdr:row>57</xdr:row>
      <xdr:rowOff>4790</xdr:rowOff>
    </xdr:to>
    <xdr:sp macro="" textlink="">
      <xdr:nvSpPr>
        <xdr:cNvPr id="146" name="楕円 145"/>
        <xdr:cNvSpPr/>
      </xdr:nvSpPr>
      <xdr:spPr>
        <a:xfrm>
          <a:off x="1968500" y="96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21317</xdr:rowOff>
    </xdr:from>
    <xdr:ext cx="534377" cy="259045"/>
    <xdr:sp macro="" textlink="">
      <xdr:nvSpPr>
        <xdr:cNvPr id="147" name="テキスト ボックス 146"/>
        <xdr:cNvSpPr txBox="1"/>
      </xdr:nvSpPr>
      <xdr:spPr>
        <a:xfrm>
          <a:off x="1752111" y="94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31195</xdr:rowOff>
    </xdr:from>
    <xdr:to>
      <xdr:col>6</xdr:col>
      <xdr:colOff>38100</xdr:colOff>
      <xdr:row>58</xdr:row>
      <xdr:rowOff>132795</xdr:rowOff>
    </xdr:to>
    <xdr:sp macro="" textlink="">
      <xdr:nvSpPr>
        <xdr:cNvPr id="148" name="楕円 147"/>
        <xdr:cNvSpPr/>
      </xdr:nvSpPr>
      <xdr:spPr>
        <a:xfrm>
          <a:off x="1079500" y="99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123922</xdr:rowOff>
    </xdr:from>
    <xdr:ext cx="534377" cy="259045"/>
    <xdr:sp macro="" textlink="">
      <xdr:nvSpPr>
        <xdr:cNvPr id="149" name="テキスト ボックス 148"/>
        <xdr:cNvSpPr txBox="1"/>
      </xdr:nvSpPr>
      <xdr:spPr>
        <a:xfrm>
          <a:off x="863111" y="100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158984</xdr:rowOff>
    </xdr:from>
    <xdr:to>
      <xdr:col>24</xdr:col>
      <xdr:colOff>62865</xdr:colOff>
      <xdr:row>77</xdr:row>
      <xdr:rowOff>122213</xdr:rowOff>
    </xdr:to>
    <xdr:cxnSp macro="">
      <xdr:nvCxnSpPr>
        <xdr:cNvPr id="176" name="直線コネクタ 175"/>
        <xdr:cNvCxnSpPr/>
      </xdr:nvCxnSpPr>
      <xdr:spPr>
        <a:xfrm flipV="1">
          <a:off x="4633595" y="12160484"/>
          <a:ext cx="1270" cy="1163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126040</xdr:rowOff>
    </xdr:from>
    <xdr:ext cx="599010" cy="259045"/>
    <xdr:sp macro="" textlink="">
      <xdr:nvSpPr>
        <xdr:cNvPr id="177" name="民生費最小値テキスト"/>
        <xdr:cNvSpPr txBox="1"/>
      </xdr:nvSpPr>
      <xdr:spPr>
        <a:xfrm>
          <a:off x="4686300" y="133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122213</xdr:rowOff>
    </xdr:from>
    <xdr:to>
      <xdr:col>24</xdr:col>
      <xdr:colOff>152400</xdr:colOff>
      <xdr:row>77</xdr:row>
      <xdr:rowOff>122213</xdr:rowOff>
    </xdr:to>
    <xdr:cxnSp macro="">
      <xdr:nvCxnSpPr>
        <xdr:cNvPr id="178" name="直線コネクタ 177"/>
        <xdr:cNvCxnSpPr/>
      </xdr:nvCxnSpPr>
      <xdr:spPr>
        <a:xfrm>
          <a:off x="4546600" y="1332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105661</xdr:rowOff>
    </xdr:from>
    <xdr:ext cx="599010" cy="259045"/>
    <xdr:sp macro="" textlink="">
      <xdr:nvSpPr>
        <xdr:cNvPr id="179" name="民生費最大値テキスト"/>
        <xdr:cNvSpPr txBox="1"/>
      </xdr:nvSpPr>
      <xdr:spPr>
        <a:xfrm>
          <a:off x="4686300" y="119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158984</xdr:rowOff>
    </xdr:from>
    <xdr:to>
      <xdr:col>24</xdr:col>
      <xdr:colOff>152400</xdr:colOff>
      <xdr:row>70</xdr:row>
      <xdr:rowOff>158984</xdr:rowOff>
    </xdr:to>
    <xdr:cxnSp macro="">
      <xdr:nvCxnSpPr>
        <xdr:cNvPr id="180" name="直線コネクタ 179"/>
        <xdr:cNvCxnSpPr/>
      </xdr:nvCxnSpPr>
      <xdr:spPr>
        <a:xfrm>
          <a:off x="4546600" y="1216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13235</xdr:rowOff>
    </xdr:from>
    <xdr:to>
      <xdr:col>24</xdr:col>
      <xdr:colOff>63500</xdr:colOff>
      <xdr:row>77</xdr:row>
      <xdr:rowOff>42137</xdr:rowOff>
    </xdr:to>
    <xdr:cxnSp macro="">
      <xdr:nvCxnSpPr>
        <xdr:cNvPr id="181" name="直線コネクタ 180"/>
        <xdr:cNvCxnSpPr/>
      </xdr:nvCxnSpPr>
      <xdr:spPr>
        <a:xfrm>
          <a:off x="3797300" y="13043435"/>
          <a:ext cx="838200" cy="2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102551</xdr:rowOff>
    </xdr:from>
    <xdr:ext cx="599010" cy="259045"/>
    <xdr:sp macro="" textlink="">
      <xdr:nvSpPr>
        <xdr:cNvPr id="182" name="民生費平均値テキスト"/>
        <xdr:cNvSpPr txBox="1"/>
      </xdr:nvSpPr>
      <xdr:spPr>
        <a:xfrm>
          <a:off x="4686300" y="12618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79674</xdr:rowOff>
    </xdr:from>
    <xdr:to>
      <xdr:col>24</xdr:col>
      <xdr:colOff>114300</xdr:colOff>
      <xdr:row>75</xdr:row>
      <xdr:rowOff>9824</xdr:rowOff>
    </xdr:to>
    <xdr:sp macro="" textlink="">
      <xdr:nvSpPr>
        <xdr:cNvPr id="183" name="フローチャート: 判断 182"/>
        <xdr:cNvSpPr/>
      </xdr:nvSpPr>
      <xdr:spPr>
        <a:xfrm>
          <a:off x="4584700" y="1276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13235</xdr:rowOff>
    </xdr:from>
    <xdr:to>
      <xdr:col>19</xdr:col>
      <xdr:colOff>177800</xdr:colOff>
      <xdr:row>78</xdr:row>
      <xdr:rowOff>107403</xdr:rowOff>
    </xdr:to>
    <xdr:cxnSp macro="">
      <xdr:nvCxnSpPr>
        <xdr:cNvPr id="184" name="直線コネクタ 183"/>
        <xdr:cNvCxnSpPr/>
      </xdr:nvCxnSpPr>
      <xdr:spPr>
        <a:xfrm flipV="1">
          <a:off x="2908300" y="13043435"/>
          <a:ext cx="889000" cy="4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83087</xdr:rowOff>
    </xdr:from>
    <xdr:to>
      <xdr:col>20</xdr:col>
      <xdr:colOff>38100</xdr:colOff>
      <xdr:row>74</xdr:row>
      <xdr:rowOff>13237</xdr:rowOff>
    </xdr:to>
    <xdr:sp macro="" textlink="">
      <xdr:nvSpPr>
        <xdr:cNvPr id="185" name="フローチャート: 判断 184"/>
        <xdr:cNvSpPr/>
      </xdr:nvSpPr>
      <xdr:spPr>
        <a:xfrm>
          <a:off x="3746500" y="1259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29764</xdr:rowOff>
    </xdr:from>
    <xdr:ext cx="599010" cy="259045"/>
    <xdr:sp macro="" textlink="">
      <xdr:nvSpPr>
        <xdr:cNvPr id="186" name="テキスト ボックス 185"/>
        <xdr:cNvSpPr txBox="1"/>
      </xdr:nvSpPr>
      <xdr:spPr>
        <a:xfrm>
          <a:off x="3497795" y="123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107403</xdr:rowOff>
    </xdr:from>
    <xdr:to>
      <xdr:col>15</xdr:col>
      <xdr:colOff>50800</xdr:colOff>
      <xdr:row>79</xdr:row>
      <xdr:rowOff>7145</xdr:rowOff>
    </xdr:to>
    <xdr:cxnSp macro="">
      <xdr:nvCxnSpPr>
        <xdr:cNvPr id="187" name="直線コネクタ 186"/>
        <xdr:cNvCxnSpPr/>
      </xdr:nvCxnSpPr>
      <xdr:spPr>
        <a:xfrm flipV="1">
          <a:off x="2019300" y="13480503"/>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94338</xdr:rowOff>
    </xdr:from>
    <xdr:to>
      <xdr:col>15</xdr:col>
      <xdr:colOff>101600</xdr:colOff>
      <xdr:row>75</xdr:row>
      <xdr:rowOff>24488</xdr:rowOff>
    </xdr:to>
    <xdr:sp macro="" textlink="">
      <xdr:nvSpPr>
        <xdr:cNvPr id="188" name="フローチャート: 判断 187"/>
        <xdr:cNvSpPr/>
      </xdr:nvSpPr>
      <xdr:spPr>
        <a:xfrm>
          <a:off x="2857500" y="1278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41015</xdr:rowOff>
    </xdr:from>
    <xdr:ext cx="599010" cy="259045"/>
    <xdr:sp macro="" textlink="">
      <xdr:nvSpPr>
        <xdr:cNvPr id="189" name="テキスト ボックス 188"/>
        <xdr:cNvSpPr txBox="1"/>
      </xdr:nvSpPr>
      <xdr:spPr>
        <a:xfrm>
          <a:off x="2608795" y="125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7145</xdr:rowOff>
    </xdr:from>
    <xdr:to>
      <xdr:col>10</xdr:col>
      <xdr:colOff>114300</xdr:colOff>
      <xdr:row>79</xdr:row>
      <xdr:rowOff>56310</xdr:rowOff>
    </xdr:to>
    <xdr:cxnSp macro="">
      <xdr:nvCxnSpPr>
        <xdr:cNvPr id="190" name="直線コネクタ 189"/>
        <xdr:cNvCxnSpPr/>
      </xdr:nvCxnSpPr>
      <xdr:spPr>
        <a:xfrm flipV="1">
          <a:off x="1130300" y="13551695"/>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92737</xdr:rowOff>
    </xdr:from>
    <xdr:to>
      <xdr:col>10</xdr:col>
      <xdr:colOff>165100</xdr:colOff>
      <xdr:row>76</xdr:row>
      <xdr:rowOff>22887</xdr:rowOff>
    </xdr:to>
    <xdr:sp macro="" textlink="">
      <xdr:nvSpPr>
        <xdr:cNvPr id="191" name="フローチャート: 判断 190"/>
        <xdr:cNvSpPr/>
      </xdr:nvSpPr>
      <xdr:spPr>
        <a:xfrm>
          <a:off x="1968500" y="129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39414</xdr:rowOff>
    </xdr:from>
    <xdr:ext cx="599010" cy="259045"/>
    <xdr:sp macro="" textlink="">
      <xdr:nvSpPr>
        <xdr:cNvPr id="192" name="テキスト ボックス 191"/>
        <xdr:cNvSpPr txBox="1"/>
      </xdr:nvSpPr>
      <xdr:spPr>
        <a:xfrm>
          <a:off x="1719795" y="1272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28484</xdr:rowOff>
    </xdr:from>
    <xdr:to>
      <xdr:col>6</xdr:col>
      <xdr:colOff>38100</xdr:colOff>
      <xdr:row>76</xdr:row>
      <xdr:rowOff>130084</xdr:rowOff>
    </xdr:to>
    <xdr:sp macro="" textlink="">
      <xdr:nvSpPr>
        <xdr:cNvPr id="193" name="フローチャート: 判断 192"/>
        <xdr:cNvSpPr/>
      </xdr:nvSpPr>
      <xdr:spPr>
        <a:xfrm>
          <a:off x="1079500" y="1305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146611</xdr:rowOff>
    </xdr:from>
    <xdr:ext cx="599010" cy="259045"/>
    <xdr:sp macro="" textlink="">
      <xdr:nvSpPr>
        <xdr:cNvPr id="194" name="テキスト ボックス 193"/>
        <xdr:cNvSpPr txBox="1"/>
      </xdr:nvSpPr>
      <xdr:spPr>
        <a:xfrm>
          <a:off x="830795" y="1283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162787</xdr:rowOff>
    </xdr:from>
    <xdr:to>
      <xdr:col>24</xdr:col>
      <xdr:colOff>114300</xdr:colOff>
      <xdr:row>77</xdr:row>
      <xdr:rowOff>92937</xdr:rowOff>
    </xdr:to>
    <xdr:sp macro="" textlink="">
      <xdr:nvSpPr>
        <xdr:cNvPr id="200" name="楕円 199"/>
        <xdr:cNvSpPr/>
      </xdr:nvSpPr>
      <xdr:spPr>
        <a:xfrm>
          <a:off x="4584700" y="131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77714</xdr:rowOff>
    </xdr:from>
    <xdr:ext cx="599010" cy="259045"/>
    <xdr:sp macro="" textlink="">
      <xdr:nvSpPr>
        <xdr:cNvPr id="201" name="民生費該当値テキスト"/>
        <xdr:cNvSpPr txBox="1"/>
      </xdr:nvSpPr>
      <xdr:spPr>
        <a:xfrm>
          <a:off x="4686300" y="1310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133885</xdr:rowOff>
    </xdr:from>
    <xdr:to>
      <xdr:col>20</xdr:col>
      <xdr:colOff>38100</xdr:colOff>
      <xdr:row>76</xdr:row>
      <xdr:rowOff>64035</xdr:rowOff>
    </xdr:to>
    <xdr:sp macro="" textlink="">
      <xdr:nvSpPr>
        <xdr:cNvPr id="202" name="楕円 201"/>
        <xdr:cNvSpPr/>
      </xdr:nvSpPr>
      <xdr:spPr>
        <a:xfrm>
          <a:off x="3746500" y="129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55162</xdr:rowOff>
    </xdr:from>
    <xdr:ext cx="599010" cy="259045"/>
    <xdr:sp macro="" textlink="">
      <xdr:nvSpPr>
        <xdr:cNvPr id="203" name="テキスト ボックス 202"/>
        <xdr:cNvSpPr txBox="1"/>
      </xdr:nvSpPr>
      <xdr:spPr>
        <a:xfrm>
          <a:off x="3497795" y="1308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56603</xdr:rowOff>
    </xdr:from>
    <xdr:to>
      <xdr:col>15</xdr:col>
      <xdr:colOff>101600</xdr:colOff>
      <xdr:row>78</xdr:row>
      <xdr:rowOff>158203</xdr:rowOff>
    </xdr:to>
    <xdr:sp macro="" textlink="">
      <xdr:nvSpPr>
        <xdr:cNvPr id="204" name="楕円 203"/>
        <xdr:cNvSpPr/>
      </xdr:nvSpPr>
      <xdr:spPr>
        <a:xfrm>
          <a:off x="2857500" y="134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149330</xdr:rowOff>
    </xdr:from>
    <xdr:ext cx="599010" cy="259045"/>
    <xdr:sp macro="" textlink="">
      <xdr:nvSpPr>
        <xdr:cNvPr id="205" name="テキスト ボックス 204"/>
        <xdr:cNvSpPr txBox="1"/>
      </xdr:nvSpPr>
      <xdr:spPr>
        <a:xfrm>
          <a:off x="2608795" y="135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127795</xdr:rowOff>
    </xdr:from>
    <xdr:to>
      <xdr:col>10</xdr:col>
      <xdr:colOff>165100</xdr:colOff>
      <xdr:row>79</xdr:row>
      <xdr:rowOff>57945</xdr:rowOff>
    </xdr:to>
    <xdr:sp macro="" textlink="">
      <xdr:nvSpPr>
        <xdr:cNvPr id="206" name="楕円 205"/>
        <xdr:cNvSpPr/>
      </xdr:nvSpPr>
      <xdr:spPr>
        <a:xfrm>
          <a:off x="1968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49072</xdr:rowOff>
    </xdr:from>
    <xdr:ext cx="599010" cy="259045"/>
    <xdr:sp macro="" textlink="">
      <xdr:nvSpPr>
        <xdr:cNvPr id="207" name="テキスト ボックス 206"/>
        <xdr:cNvSpPr txBox="1"/>
      </xdr:nvSpPr>
      <xdr:spPr>
        <a:xfrm>
          <a:off x="1719795" y="135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5510</xdr:rowOff>
    </xdr:from>
    <xdr:to>
      <xdr:col>6</xdr:col>
      <xdr:colOff>38100</xdr:colOff>
      <xdr:row>79</xdr:row>
      <xdr:rowOff>107110</xdr:rowOff>
    </xdr:to>
    <xdr:sp macro="" textlink="">
      <xdr:nvSpPr>
        <xdr:cNvPr id="208" name="楕円 207"/>
        <xdr:cNvSpPr/>
      </xdr:nvSpPr>
      <xdr:spPr>
        <a:xfrm>
          <a:off x="1079500" y="13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98237</xdr:rowOff>
    </xdr:from>
    <xdr:ext cx="599010" cy="259045"/>
    <xdr:sp macro="" textlink="">
      <xdr:nvSpPr>
        <xdr:cNvPr id="209" name="テキスト ボックス 208"/>
        <xdr:cNvSpPr txBox="1"/>
      </xdr:nvSpPr>
      <xdr:spPr>
        <a:xfrm>
          <a:off x="830795" y="1364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111658</xdr:rowOff>
    </xdr:from>
    <xdr:to>
      <xdr:col>24</xdr:col>
      <xdr:colOff>62865</xdr:colOff>
      <xdr:row>96</xdr:row>
      <xdr:rowOff>13818</xdr:rowOff>
    </xdr:to>
    <xdr:cxnSp macro="">
      <xdr:nvCxnSpPr>
        <xdr:cNvPr id="234" name="直線コネクタ 233"/>
        <xdr:cNvCxnSpPr/>
      </xdr:nvCxnSpPr>
      <xdr:spPr>
        <a:xfrm flipV="1">
          <a:off x="4633595" y="15542158"/>
          <a:ext cx="1270" cy="93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17645</xdr:rowOff>
    </xdr:from>
    <xdr:ext cx="534377" cy="259045"/>
    <xdr:sp macro="" textlink="">
      <xdr:nvSpPr>
        <xdr:cNvPr id="235" name="衛生費最小値テキスト"/>
        <xdr:cNvSpPr txBox="1"/>
      </xdr:nvSpPr>
      <xdr:spPr>
        <a:xfrm>
          <a:off x="4686300" y="164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13818</xdr:rowOff>
    </xdr:from>
    <xdr:to>
      <xdr:col>24</xdr:col>
      <xdr:colOff>152400</xdr:colOff>
      <xdr:row>96</xdr:row>
      <xdr:rowOff>13818</xdr:rowOff>
    </xdr:to>
    <xdr:cxnSp macro="">
      <xdr:nvCxnSpPr>
        <xdr:cNvPr id="236" name="直線コネクタ 235"/>
        <xdr:cNvCxnSpPr/>
      </xdr:nvCxnSpPr>
      <xdr:spPr>
        <a:xfrm>
          <a:off x="4546600" y="1647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58335</xdr:rowOff>
    </xdr:from>
    <xdr:ext cx="534377" cy="259045"/>
    <xdr:sp macro="" textlink="">
      <xdr:nvSpPr>
        <xdr:cNvPr id="237" name="衛生費最大値テキスト"/>
        <xdr:cNvSpPr txBox="1"/>
      </xdr:nvSpPr>
      <xdr:spPr>
        <a:xfrm>
          <a:off x="4686300" y="153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111658</xdr:rowOff>
    </xdr:from>
    <xdr:to>
      <xdr:col>24</xdr:col>
      <xdr:colOff>152400</xdr:colOff>
      <xdr:row>90</xdr:row>
      <xdr:rowOff>111658</xdr:rowOff>
    </xdr:to>
    <xdr:cxnSp macro="">
      <xdr:nvCxnSpPr>
        <xdr:cNvPr id="238" name="直線コネクタ 237"/>
        <xdr:cNvCxnSpPr/>
      </xdr:nvCxnSpPr>
      <xdr:spPr>
        <a:xfrm>
          <a:off x="4546600" y="15542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13818</xdr:rowOff>
    </xdr:from>
    <xdr:to>
      <xdr:col>24</xdr:col>
      <xdr:colOff>63500</xdr:colOff>
      <xdr:row>96</xdr:row>
      <xdr:rowOff>160426</xdr:rowOff>
    </xdr:to>
    <xdr:cxnSp macro="">
      <xdr:nvCxnSpPr>
        <xdr:cNvPr id="239" name="直線コネクタ 238"/>
        <xdr:cNvCxnSpPr/>
      </xdr:nvCxnSpPr>
      <xdr:spPr>
        <a:xfrm flipV="1">
          <a:off x="3797300" y="16473018"/>
          <a:ext cx="8382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148314</xdr:rowOff>
    </xdr:from>
    <xdr:ext cx="534377" cy="259045"/>
    <xdr:sp macro="" textlink="">
      <xdr:nvSpPr>
        <xdr:cNvPr id="240" name="衛生費平均値テキスト"/>
        <xdr:cNvSpPr txBox="1"/>
      </xdr:nvSpPr>
      <xdr:spPr>
        <a:xfrm>
          <a:off x="4686300" y="1575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125437</xdr:rowOff>
    </xdr:from>
    <xdr:to>
      <xdr:col>24</xdr:col>
      <xdr:colOff>114300</xdr:colOff>
      <xdr:row>93</xdr:row>
      <xdr:rowOff>55587</xdr:rowOff>
    </xdr:to>
    <xdr:sp macro="" textlink="">
      <xdr:nvSpPr>
        <xdr:cNvPr id="241" name="フローチャート: 判断 240"/>
        <xdr:cNvSpPr/>
      </xdr:nvSpPr>
      <xdr:spPr>
        <a:xfrm>
          <a:off x="4584700" y="158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160426</xdr:rowOff>
    </xdr:from>
    <xdr:to>
      <xdr:col>19</xdr:col>
      <xdr:colOff>177800</xdr:colOff>
      <xdr:row>98</xdr:row>
      <xdr:rowOff>57214</xdr:rowOff>
    </xdr:to>
    <xdr:cxnSp macro="">
      <xdr:nvCxnSpPr>
        <xdr:cNvPr id="242" name="直線コネクタ 241"/>
        <xdr:cNvCxnSpPr/>
      </xdr:nvCxnSpPr>
      <xdr:spPr>
        <a:xfrm flipV="1">
          <a:off x="2908300" y="16619626"/>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124637</xdr:rowOff>
    </xdr:from>
    <xdr:to>
      <xdr:col>20</xdr:col>
      <xdr:colOff>38100</xdr:colOff>
      <xdr:row>93</xdr:row>
      <xdr:rowOff>54787</xdr:rowOff>
    </xdr:to>
    <xdr:sp macro="" textlink="">
      <xdr:nvSpPr>
        <xdr:cNvPr id="243" name="フローチャート: 判断 242"/>
        <xdr:cNvSpPr/>
      </xdr:nvSpPr>
      <xdr:spPr>
        <a:xfrm>
          <a:off x="3746500" y="1589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71314</xdr:rowOff>
    </xdr:from>
    <xdr:ext cx="534377" cy="259045"/>
    <xdr:sp macro="" textlink="">
      <xdr:nvSpPr>
        <xdr:cNvPr id="244" name="テキスト ボックス 243"/>
        <xdr:cNvSpPr txBox="1"/>
      </xdr:nvSpPr>
      <xdr:spPr>
        <a:xfrm>
          <a:off x="3530111" y="156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57214</xdr:rowOff>
    </xdr:from>
    <xdr:to>
      <xdr:col>15</xdr:col>
      <xdr:colOff>50800</xdr:colOff>
      <xdr:row>99</xdr:row>
      <xdr:rowOff>29020</xdr:rowOff>
    </xdr:to>
    <xdr:cxnSp macro="">
      <xdr:nvCxnSpPr>
        <xdr:cNvPr id="245" name="直線コネクタ 244"/>
        <xdr:cNvCxnSpPr/>
      </xdr:nvCxnSpPr>
      <xdr:spPr>
        <a:xfrm flipV="1">
          <a:off x="2019300" y="16859314"/>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19101</xdr:rowOff>
    </xdr:from>
    <xdr:to>
      <xdr:col>15</xdr:col>
      <xdr:colOff>101600</xdr:colOff>
      <xdr:row>94</xdr:row>
      <xdr:rowOff>120701</xdr:rowOff>
    </xdr:to>
    <xdr:sp macro="" textlink="">
      <xdr:nvSpPr>
        <xdr:cNvPr id="246" name="フローチャート: 判断 245"/>
        <xdr:cNvSpPr/>
      </xdr:nvSpPr>
      <xdr:spPr>
        <a:xfrm>
          <a:off x="2857500" y="1613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137228</xdr:rowOff>
    </xdr:from>
    <xdr:ext cx="534377" cy="259045"/>
    <xdr:sp macro="" textlink="">
      <xdr:nvSpPr>
        <xdr:cNvPr id="247" name="テキスト ボックス 246"/>
        <xdr:cNvSpPr txBox="1"/>
      </xdr:nvSpPr>
      <xdr:spPr>
        <a:xfrm>
          <a:off x="2641111" y="159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157721</xdr:rowOff>
    </xdr:from>
    <xdr:to>
      <xdr:col>10</xdr:col>
      <xdr:colOff>114300</xdr:colOff>
      <xdr:row>99</xdr:row>
      <xdr:rowOff>29020</xdr:rowOff>
    </xdr:to>
    <xdr:cxnSp macro="">
      <xdr:nvCxnSpPr>
        <xdr:cNvPr id="248" name="直線コネクタ 247"/>
        <xdr:cNvCxnSpPr/>
      </xdr:nvCxnSpPr>
      <xdr:spPr>
        <a:xfrm>
          <a:off x="1130300" y="1695982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121552</xdr:rowOff>
    </xdr:from>
    <xdr:to>
      <xdr:col>10</xdr:col>
      <xdr:colOff>165100</xdr:colOff>
      <xdr:row>95</xdr:row>
      <xdr:rowOff>51702</xdr:rowOff>
    </xdr:to>
    <xdr:sp macro="" textlink="">
      <xdr:nvSpPr>
        <xdr:cNvPr id="249" name="フローチャート: 判断 248"/>
        <xdr:cNvSpPr/>
      </xdr:nvSpPr>
      <xdr:spPr>
        <a:xfrm>
          <a:off x="1968500" y="162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68229</xdr:rowOff>
    </xdr:from>
    <xdr:ext cx="534377" cy="259045"/>
    <xdr:sp macro="" textlink="">
      <xdr:nvSpPr>
        <xdr:cNvPr id="250" name="テキスト ボックス 249"/>
        <xdr:cNvSpPr txBox="1"/>
      </xdr:nvSpPr>
      <xdr:spPr>
        <a:xfrm>
          <a:off x="1752111" y="160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42875</xdr:rowOff>
    </xdr:from>
    <xdr:to>
      <xdr:col>6</xdr:col>
      <xdr:colOff>38100</xdr:colOff>
      <xdr:row>95</xdr:row>
      <xdr:rowOff>144475</xdr:rowOff>
    </xdr:to>
    <xdr:sp macro="" textlink="">
      <xdr:nvSpPr>
        <xdr:cNvPr id="251" name="フローチャート: 判断 250"/>
        <xdr:cNvSpPr/>
      </xdr:nvSpPr>
      <xdr:spPr>
        <a:xfrm>
          <a:off x="10795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161002</xdr:rowOff>
    </xdr:from>
    <xdr:ext cx="534377" cy="259045"/>
    <xdr:sp macro="" textlink="">
      <xdr:nvSpPr>
        <xdr:cNvPr id="252" name="テキスト ボックス 251"/>
        <xdr:cNvSpPr txBox="1"/>
      </xdr:nvSpPr>
      <xdr:spPr>
        <a:xfrm>
          <a:off x="863111" y="16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134468</xdr:rowOff>
    </xdr:from>
    <xdr:to>
      <xdr:col>24</xdr:col>
      <xdr:colOff>114300</xdr:colOff>
      <xdr:row>96</xdr:row>
      <xdr:rowOff>64618</xdr:rowOff>
    </xdr:to>
    <xdr:sp macro="" textlink="">
      <xdr:nvSpPr>
        <xdr:cNvPr id="258" name="楕円 257"/>
        <xdr:cNvSpPr/>
      </xdr:nvSpPr>
      <xdr:spPr>
        <a:xfrm>
          <a:off x="45847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49395</xdr:rowOff>
    </xdr:from>
    <xdr:ext cx="534377" cy="259045"/>
    <xdr:sp macro="" textlink="">
      <xdr:nvSpPr>
        <xdr:cNvPr id="259" name="衛生費該当値テキスト"/>
        <xdr:cNvSpPr txBox="1"/>
      </xdr:nvSpPr>
      <xdr:spPr>
        <a:xfrm>
          <a:off x="4686300" y="163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109626</xdr:rowOff>
    </xdr:from>
    <xdr:to>
      <xdr:col>20</xdr:col>
      <xdr:colOff>38100</xdr:colOff>
      <xdr:row>97</xdr:row>
      <xdr:rowOff>39776</xdr:rowOff>
    </xdr:to>
    <xdr:sp macro="" textlink="">
      <xdr:nvSpPr>
        <xdr:cNvPr id="260" name="楕円 259"/>
        <xdr:cNvSpPr/>
      </xdr:nvSpPr>
      <xdr:spPr>
        <a:xfrm>
          <a:off x="3746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30903</xdr:rowOff>
    </xdr:from>
    <xdr:ext cx="534377" cy="259045"/>
    <xdr:sp macro="" textlink="">
      <xdr:nvSpPr>
        <xdr:cNvPr id="261" name="テキスト ボックス 260"/>
        <xdr:cNvSpPr txBox="1"/>
      </xdr:nvSpPr>
      <xdr:spPr>
        <a:xfrm>
          <a:off x="3530111" y="166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6414</xdr:rowOff>
    </xdr:from>
    <xdr:to>
      <xdr:col>15</xdr:col>
      <xdr:colOff>101600</xdr:colOff>
      <xdr:row>98</xdr:row>
      <xdr:rowOff>108014</xdr:rowOff>
    </xdr:to>
    <xdr:sp macro="" textlink="">
      <xdr:nvSpPr>
        <xdr:cNvPr id="262" name="楕円 261"/>
        <xdr:cNvSpPr/>
      </xdr:nvSpPr>
      <xdr:spPr>
        <a:xfrm>
          <a:off x="2857500" y="16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99141</xdr:rowOff>
    </xdr:from>
    <xdr:ext cx="534377" cy="259045"/>
    <xdr:sp macro="" textlink="">
      <xdr:nvSpPr>
        <xdr:cNvPr id="263" name="テキスト ボックス 262"/>
        <xdr:cNvSpPr txBox="1"/>
      </xdr:nvSpPr>
      <xdr:spPr>
        <a:xfrm>
          <a:off x="2641111" y="169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149670</xdr:rowOff>
    </xdr:from>
    <xdr:to>
      <xdr:col>10</xdr:col>
      <xdr:colOff>165100</xdr:colOff>
      <xdr:row>99</xdr:row>
      <xdr:rowOff>79820</xdr:rowOff>
    </xdr:to>
    <xdr:sp macro="" textlink="">
      <xdr:nvSpPr>
        <xdr:cNvPr id="264" name="楕円 263"/>
        <xdr:cNvSpPr/>
      </xdr:nvSpPr>
      <xdr:spPr>
        <a:xfrm>
          <a:off x="1968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70947</xdr:rowOff>
    </xdr:from>
    <xdr:ext cx="534377" cy="259045"/>
    <xdr:sp macro="" textlink="">
      <xdr:nvSpPr>
        <xdr:cNvPr id="265" name="テキスト ボックス 264"/>
        <xdr:cNvSpPr txBox="1"/>
      </xdr:nvSpPr>
      <xdr:spPr>
        <a:xfrm>
          <a:off x="1752111" y="170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106921</xdr:rowOff>
    </xdr:from>
    <xdr:to>
      <xdr:col>6</xdr:col>
      <xdr:colOff>38100</xdr:colOff>
      <xdr:row>99</xdr:row>
      <xdr:rowOff>37071</xdr:rowOff>
    </xdr:to>
    <xdr:sp macro="" textlink="">
      <xdr:nvSpPr>
        <xdr:cNvPr id="266" name="楕円 265"/>
        <xdr:cNvSpPr/>
      </xdr:nvSpPr>
      <xdr:spPr>
        <a:xfrm>
          <a:off x="1079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28198</xdr:rowOff>
    </xdr:from>
    <xdr:ext cx="534377" cy="259045"/>
    <xdr:sp macro="" textlink="">
      <xdr:nvSpPr>
        <xdr:cNvPr id="267" name="テキスト ボックス 266"/>
        <xdr:cNvSpPr txBox="1"/>
      </xdr:nvSpPr>
      <xdr:spPr>
        <a:xfrm>
          <a:off x="863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91" name="直線コネクタ 290"/>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92" name="労働費最小値テキスト"/>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93" name="直線コネクタ 292"/>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94" name="労働費最大値テキスト"/>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95" name="直線コネクタ 294"/>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159766</xdr:rowOff>
    </xdr:from>
    <xdr:to>
      <xdr:col>55</xdr:col>
      <xdr:colOff>0</xdr:colOff>
      <xdr:row>38</xdr:row>
      <xdr:rowOff>159893</xdr:rowOff>
    </xdr:to>
    <xdr:cxnSp macro="">
      <xdr:nvCxnSpPr>
        <xdr:cNvPr id="296" name="直線コネクタ 295"/>
        <xdr:cNvCxnSpPr/>
      </xdr:nvCxnSpPr>
      <xdr:spPr>
        <a:xfrm flipV="1">
          <a:off x="9639300" y="667486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7" name="労働費平均値テキスト"/>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8" name="フローチャート: 判断 297"/>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159893</xdr:rowOff>
    </xdr:from>
    <xdr:to>
      <xdr:col>50</xdr:col>
      <xdr:colOff>114300</xdr:colOff>
      <xdr:row>38</xdr:row>
      <xdr:rowOff>160274</xdr:rowOff>
    </xdr:to>
    <xdr:cxnSp macro="">
      <xdr:nvCxnSpPr>
        <xdr:cNvPr id="299" name="直線コネクタ 298"/>
        <xdr:cNvCxnSpPr/>
      </xdr:nvCxnSpPr>
      <xdr:spPr>
        <a:xfrm flipV="1">
          <a:off x="8750300" y="66749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300" name="フローチャート: 判断 299"/>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301" name="テキスト ボックス 300"/>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160274</xdr:rowOff>
    </xdr:from>
    <xdr:to>
      <xdr:col>45</xdr:col>
      <xdr:colOff>177800</xdr:colOff>
      <xdr:row>38</xdr:row>
      <xdr:rowOff>161036</xdr:rowOff>
    </xdr:to>
    <xdr:cxnSp macro="">
      <xdr:nvCxnSpPr>
        <xdr:cNvPr id="302" name="直線コネクタ 301"/>
        <xdr:cNvCxnSpPr/>
      </xdr:nvCxnSpPr>
      <xdr:spPr>
        <a:xfrm flipV="1">
          <a:off x="7861300" y="66753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303" name="フローチャート: 判断 302"/>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304" name="テキスト ボックス 303"/>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161036</xdr:rowOff>
    </xdr:from>
    <xdr:to>
      <xdr:col>41</xdr:col>
      <xdr:colOff>50800</xdr:colOff>
      <xdr:row>38</xdr:row>
      <xdr:rowOff>161417</xdr:rowOff>
    </xdr:to>
    <xdr:cxnSp macro="">
      <xdr:nvCxnSpPr>
        <xdr:cNvPr id="305" name="直線コネクタ 304"/>
        <xdr:cNvCxnSpPr/>
      </xdr:nvCxnSpPr>
      <xdr:spPr>
        <a:xfrm flipV="1">
          <a:off x="6972300" y="6676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6" name="フローチャート: 判断 305"/>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7" name="テキスト ボックス 306"/>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8" name="フローチャート: 判断 307"/>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9" name="テキスト ボックス 308"/>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108966</xdr:rowOff>
    </xdr:from>
    <xdr:to>
      <xdr:col>55</xdr:col>
      <xdr:colOff>50800</xdr:colOff>
      <xdr:row>39</xdr:row>
      <xdr:rowOff>39116</xdr:rowOff>
    </xdr:to>
    <xdr:sp macro="" textlink="">
      <xdr:nvSpPr>
        <xdr:cNvPr id="315" name="楕円 314"/>
        <xdr:cNvSpPr/>
      </xdr:nvSpPr>
      <xdr:spPr>
        <a:xfrm>
          <a:off x="10426700" y="66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23893</xdr:rowOff>
    </xdr:from>
    <xdr:ext cx="378565" cy="259045"/>
    <xdr:sp macro="" textlink="">
      <xdr:nvSpPr>
        <xdr:cNvPr id="316" name="労働費該当値テキスト"/>
        <xdr:cNvSpPr txBox="1"/>
      </xdr:nvSpPr>
      <xdr:spPr>
        <a:xfrm>
          <a:off x="10528300"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109093</xdr:rowOff>
    </xdr:from>
    <xdr:to>
      <xdr:col>50</xdr:col>
      <xdr:colOff>165100</xdr:colOff>
      <xdr:row>39</xdr:row>
      <xdr:rowOff>39243</xdr:rowOff>
    </xdr:to>
    <xdr:sp macro="" textlink="">
      <xdr:nvSpPr>
        <xdr:cNvPr id="317" name="楕円 316"/>
        <xdr:cNvSpPr/>
      </xdr:nvSpPr>
      <xdr:spPr>
        <a:xfrm>
          <a:off x="9588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30370</xdr:rowOff>
    </xdr:from>
    <xdr:ext cx="378565" cy="259045"/>
    <xdr:sp macro="" textlink="">
      <xdr:nvSpPr>
        <xdr:cNvPr id="318" name="テキスト ボックス 317"/>
        <xdr:cNvSpPr txBox="1"/>
      </xdr:nvSpPr>
      <xdr:spPr>
        <a:xfrm>
          <a:off x="9450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109474</xdr:rowOff>
    </xdr:from>
    <xdr:to>
      <xdr:col>46</xdr:col>
      <xdr:colOff>38100</xdr:colOff>
      <xdr:row>39</xdr:row>
      <xdr:rowOff>39624</xdr:rowOff>
    </xdr:to>
    <xdr:sp macro="" textlink="">
      <xdr:nvSpPr>
        <xdr:cNvPr id="319" name="楕円 318"/>
        <xdr:cNvSpPr/>
      </xdr:nvSpPr>
      <xdr:spPr>
        <a:xfrm>
          <a:off x="8699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30751</xdr:rowOff>
    </xdr:from>
    <xdr:ext cx="378565" cy="259045"/>
    <xdr:sp macro="" textlink="">
      <xdr:nvSpPr>
        <xdr:cNvPr id="320" name="テキスト ボックス 319"/>
        <xdr:cNvSpPr txBox="1"/>
      </xdr:nvSpPr>
      <xdr:spPr>
        <a:xfrm>
          <a:off x="8561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21" name="楕円 320"/>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31513</xdr:rowOff>
    </xdr:from>
    <xdr:ext cx="378565" cy="259045"/>
    <xdr:sp macro="" textlink="">
      <xdr:nvSpPr>
        <xdr:cNvPr id="322" name="テキスト ボックス 321"/>
        <xdr:cNvSpPr txBox="1"/>
      </xdr:nvSpPr>
      <xdr:spPr>
        <a:xfrm>
          <a:off x="767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3" name="楕円 322"/>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31894</xdr:rowOff>
    </xdr:from>
    <xdr:ext cx="378565" cy="259045"/>
    <xdr:sp macro="" textlink="">
      <xdr:nvSpPr>
        <xdr:cNvPr id="324" name="テキスト ボックス 323"/>
        <xdr:cNvSpPr txBox="1"/>
      </xdr:nvSpPr>
      <xdr:spPr>
        <a:xfrm>
          <a:off x="6783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9" name="直線コネクタ 348"/>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50" name="農林水産業費最小値テキスト"/>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51" name="直線コネクタ 350"/>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52" name="農林水産業費最大値テキスト"/>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53" name="直線コネクタ 352"/>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94552</xdr:rowOff>
    </xdr:from>
    <xdr:to>
      <xdr:col>55</xdr:col>
      <xdr:colOff>0</xdr:colOff>
      <xdr:row>59</xdr:row>
      <xdr:rowOff>98361</xdr:rowOff>
    </xdr:to>
    <xdr:cxnSp macro="">
      <xdr:nvCxnSpPr>
        <xdr:cNvPr id="354" name="直線コネクタ 353"/>
        <xdr:cNvCxnSpPr/>
      </xdr:nvCxnSpPr>
      <xdr:spPr>
        <a:xfrm flipV="1">
          <a:off x="9639300" y="10038652"/>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27767</xdr:rowOff>
    </xdr:from>
    <xdr:ext cx="534377" cy="259045"/>
    <xdr:sp macro="" textlink="">
      <xdr:nvSpPr>
        <xdr:cNvPr id="355" name="農林水産業費平均値テキスト"/>
        <xdr:cNvSpPr txBox="1"/>
      </xdr:nvSpPr>
      <xdr:spPr>
        <a:xfrm>
          <a:off x="10528300" y="9286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56" name="フローチャート: 判断 355"/>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70358</xdr:rowOff>
    </xdr:from>
    <xdr:to>
      <xdr:col>50</xdr:col>
      <xdr:colOff>114300</xdr:colOff>
      <xdr:row>59</xdr:row>
      <xdr:rowOff>98361</xdr:rowOff>
    </xdr:to>
    <xdr:cxnSp macro="">
      <xdr:nvCxnSpPr>
        <xdr:cNvPr id="357" name="直線コネクタ 356"/>
        <xdr:cNvCxnSpPr/>
      </xdr:nvCxnSpPr>
      <xdr:spPr>
        <a:xfrm>
          <a:off x="8750300" y="1018590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8" name="フローチャート: 判断 357"/>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45445</xdr:rowOff>
    </xdr:from>
    <xdr:ext cx="534377" cy="259045"/>
    <xdr:sp macro="" textlink="">
      <xdr:nvSpPr>
        <xdr:cNvPr id="359" name="テキスト ボックス 358"/>
        <xdr:cNvSpPr txBox="1"/>
      </xdr:nvSpPr>
      <xdr:spPr>
        <a:xfrm>
          <a:off x="9372111" y="9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41364</xdr:rowOff>
    </xdr:from>
    <xdr:to>
      <xdr:col>45</xdr:col>
      <xdr:colOff>177800</xdr:colOff>
      <xdr:row>59</xdr:row>
      <xdr:rowOff>70358</xdr:rowOff>
    </xdr:to>
    <xdr:cxnSp macro="">
      <xdr:nvCxnSpPr>
        <xdr:cNvPr id="360" name="直線コネクタ 359"/>
        <xdr:cNvCxnSpPr/>
      </xdr:nvCxnSpPr>
      <xdr:spPr>
        <a:xfrm>
          <a:off x="7861300" y="10156914"/>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61" name="フローチャート: 判断 360"/>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152925</xdr:rowOff>
    </xdr:from>
    <xdr:ext cx="534377" cy="259045"/>
    <xdr:sp macro="" textlink="">
      <xdr:nvSpPr>
        <xdr:cNvPr id="362" name="テキスト ボックス 361"/>
        <xdr:cNvSpPr txBox="1"/>
      </xdr:nvSpPr>
      <xdr:spPr>
        <a:xfrm>
          <a:off x="8483111" y="95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38544</xdr:rowOff>
    </xdr:from>
    <xdr:to>
      <xdr:col>41</xdr:col>
      <xdr:colOff>50800</xdr:colOff>
      <xdr:row>59</xdr:row>
      <xdr:rowOff>41364</xdr:rowOff>
    </xdr:to>
    <xdr:cxnSp macro="">
      <xdr:nvCxnSpPr>
        <xdr:cNvPr id="363" name="直線コネクタ 362"/>
        <xdr:cNvCxnSpPr/>
      </xdr:nvCxnSpPr>
      <xdr:spPr>
        <a:xfrm>
          <a:off x="6972300" y="1015409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64" name="フローチャート: 判断 363"/>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115092</xdr:rowOff>
    </xdr:from>
    <xdr:ext cx="534377" cy="259045"/>
    <xdr:sp macro="" textlink="">
      <xdr:nvSpPr>
        <xdr:cNvPr id="365" name="テキスト ボックス 364"/>
        <xdr:cNvSpPr txBox="1"/>
      </xdr:nvSpPr>
      <xdr:spPr>
        <a:xfrm>
          <a:off x="7594111" y="95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66" name="フローチャート: 判断 365"/>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104691</xdr:rowOff>
    </xdr:from>
    <xdr:ext cx="534377" cy="259045"/>
    <xdr:sp macro="" textlink="">
      <xdr:nvSpPr>
        <xdr:cNvPr id="367" name="テキスト ボックス 366"/>
        <xdr:cNvSpPr txBox="1"/>
      </xdr:nvSpPr>
      <xdr:spPr>
        <a:xfrm>
          <a:off x="6705111" y="95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43752</xdr:rowOff>
    </xdr:from>
    <xdr:to>
      <xdr:col>55</xdr:col>
      <xdr:colOff>50800</xdr:colOff>
      <xdr:row>58</xdr:row>
      <xdr:rowOff>145352</xdr:rowOff>
    </xdr:to>
    <xdr:sp macro="" textlink="">
      <xdr:nvSpPr>
        <xdr:cNvPr id="373" name="楕円 372"/>
        <xdr:cNvSpPr/>
      </xdr:nvSpPr>
      <xdr:spPr>
        <a:xfrm>
          <a:off x="10426700" y="99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130129</xdr:rowOff>
    </xdr:from>
    <xdr:ext cx="534377" cy="259045"/>
    <xdr:sp macro="" textlink="">
      <xdr:nvSpPr>
        <xdr:cNvPr id="374" name="農林水産業費該当値テキスト"/>
        <xdr:cNvSpPr txBox="1"/>
      </xdr:nvSpPr>
      <xdr:spPr>
        <a:xfrm>
          <a:off x="10528300" y="99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47561</xdr:rowOff>
    </xdr:from>
    <xdr:to>
      <xdr:col>50</xdr:col>
      <xdr:colOff>165100</xdr:colOff>
      <xdr:row>59</xdr:row>
      <xdr:rowOff>149161</xdr:rowOff>
    </xdr:to>
    <xdr:sp macro="" textlink="">
      <xdr:nvSpPr>
        <xdr:cNvPr id="375" name="楕円 374"/>
        <xdr:cNvSpPr/>
      </xdr:nvSpPr>
      <xdr:spPr>
        <a:xfrm>
          <a:off x="9588500" y="101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140288</xdr:rowOff>
    </xdr:from>
    <xdr:ext cx="469744" cy="259045"/>
    <xdr:sp macro="" textlink="">
      <xdr:nvSpPr>
        <xdr:cNvPr id="376" name="テキスト ボックス 375"/>
        <xdr:cNvSpPr txBox="1"/>
      </xdr:nvSpPr>
      <xdr:spPr>
        <a:xfrm>
          <a:off x="9404428" y="102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19558</xdr:rowOff>
    </xdr:from>
    <xdr:to>
      <xdr:col>46</xdr:col>
      <xdr:colOff>38100</xdr:colOff>
      <xdr:row>59</xdr:row>
      <xdr:rowOff>121158</xdr:rowOff>
    </xdr:to>
    <xdr:sp macro="" textlink="">
      <xdr:nvSpPr>
        <xdr:cNvPr id="377" name="楕円 376"/>
        <xdr:cNvSpPr/>
      </xdr:nvSpPr>
      <xdr:spPr>
        <a:xfrm>
          <a:off x="8699500" y="101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112285</xdr:rowOff>
    </xdr:from>
    <xdr:ext cx="469744" cy="259045"/>
    <xdr:sp macro="" textlink="">
      <xdr:nvSpPr>
        <xdr:cNvPr id="378" name="テキスト ボックス 377"/>
        <xdr:cNvSpPr txBox="1"/>
      </xdr:nvSpPr>
      <xdr:spPr>
        <a:xfrm>
          <a:off x="8515428"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162014</xdr:rowOff>
    </xdr:from>
    <xdr:to>
      <xdr:col>41</xdr:col>
      <xdr:colOff>101600</xdr:colOff>
      <xdr:row>59</xdr:row>
      <xdr:rowOff>92164</xdr:rowOff>
    </xdr:to>
    <xdr:sp macro="" textlink="">
      <xdr:nvSpPr>
        <xdr:cNvPr id="379" name="楕円 378"/>
        <xdr:cNvSpPr/>
      </xdr:nvSpPr>
      <xdr:spPr>
        <a:xfrm>
          <a:off x="7810500" y="101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83291</xdr:rowOff>
    </xdr:from>
    <xdr:ext cx="534377" cy="259045"/>
    <xdr:sp macro="" textlink="">
      <xdr:nvSpPr>
        <xdr:cNvPr id="380" name="テキスト ボックス 379"/>
        <xdr:cNvSpPr txBox="1"/>
      </xdr:nvSpPr>
      <xdr:spPr>
        <a:xfrm>
          <a:off x="7594111" y="101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159194</xdr:rowOff>
    </xdr:from>
    <xdr:to>
      <xdr:col>36</xdr:col>
      <xdr:colOff>165100</xdr:colOff>
      <xdr:row>59</xdr:row>
      <xdr:rowOff>89344</xdr:rowOff>
    </xdr:to>
    <xdr:sp macro="" textlink="">
      <xdr:nvSpPr>
        <xdr:cNvPr id="381" name="楕円 380"/>
        <xdr:cNvSpPr/>
      </xdr:nvSpPr>
      <xdr:spPr>
        <a:xfrm>
          <a:off x="6921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80471</xdr:rowOff>
    </xdr:from>
    <xdr:ext cx="534377" cy="259045"/>
    <xdr:sp macro="" textlink="">
      <xdr:nvSpPr>
        <xdr:cNvPr id="382" name="テキスト ボックス 381"/>
        <xdr:cNvSpPr txBox="1"/>
      </xdr:nvSpPr>
      <xdr:spPr>
        <a:xfrm>
          <a:off x="6705111" y="101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124580</xdr:rowOff>
    </xdr:from>
    <xdr:to>
      <xdr:col>54</xdr:col>
      <xdr:colOff>189865</xdr:colOff>
      <xdr:row>77</xdr:row>
      <xdr:rowOff>76346</xdr:rowOff>
    </xdr:to>
    <xdr:cxnSp macro="">
      <xdr:nvCxnSpPr>
        <xdr:cNvPr id="408" name="直線コネクタ 407"/>
        <xdr:cNvCxnSpPr/>
      </xdr:nvCxnSpPr>
      <xdr:spPr>
        <a:xfrm flipV="1">
          <a:off x="10475595" y="12126080"/>
          <a:ext cx="1270" cy="115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80173</xdr:rowOff>
    </xdr:from>
    <xdr:ext cx="534377" cy="259045"/>
    <xdr:sp macro="" textlink="">
      <xdr:nvSpPr>
        <xdr:cNvPr id="409" name="商工費最小値テキスト"/>
        <xdr:cNvSpPr txBox="1"/>
      </xdr:nvSpPr>
      <xdr:spPr>
        <a:xfrm>
          <a:off x="10528300" y="13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76346</xdr:rowOff>
    </xdr:from>
    <xdr:to>
      <xdr:col>55</xdr:col>
      <xdr:colOff>88900</xdr:colOff>
      <xdr:row>77</xdr:row>
      <xdr:rowOff>76346</xdr:rowOff>
    </xdr:to>
    <xdr:cxnSp macro="">
      <xdr:nvCxnSpPr>
        <xdr:cNvPr id="410" name="直線コネクタ 409"/>
        <xdr:cNvCxnSpPr/>
      </xdr:nvCxnSpPr>
      <xdr:spPr>
        <a:xfrm>
          <a:off x="10388600" y="1327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71257</xdr:rowOff>
    </xdr:from>
    <xdr:ext cx="534377" cy="259045"/>
    <xdr:sp macro="" textlink="">
      <xdr:nvSpPr>
        <xdr:cNvPr id="411" name="商工費最大値テキスト"/>
        <xdr:cNvSpPr txBox="1"/>
      </xdr:nvSpPr>
      <xdr:spPr>
        <a:xfrm>
          <a:off x="10528300" y="119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124580</xdr:rowOff>
    </xdr:from>
    <xdr:to>
      <xdr:col>55</xdr:col>
      <xdr:colOff>88900</xdr:colOff>
      <xdr:row>70</xdr:row>
      <xdr:rowOff>124580</xdr:rowOff>
    </xdr:to>
    <xdr:cxnSp macro="">
      <xdr:nvCxnSpPr>
        <xdr:cNvPr id="412" name="直線コネクタ 411"/>
        <xdr:cNvCxnSpPr/>
      </xdr:nvCxnSpPr>
      <xdr:spPr>
        <a:xfrm>
          <a:off x="10388600" y="1212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64556</xdr:rowOff>
    </xdr:from>
    <xdr:to>
      <xdr:col>55</xdr:col>
      <xdr:colOff>0</xdr:colOff>
      <xdr:row>77</xdr:row>
      <xdr:rowOff>80656</xdr:rowOff>
    </xdr:to>
    <xdr:cxnSp macro="">
      <xdr:nvCxnSpPr>
        <xdr:cNvPr id="413" name="直線コネクタ 412"/>
        <xdr:cNvCxnSpPr/>
      </xdr:nvCxnSpPr>
      <xdr:spPr>
        <a:xfrm flipV="1">
          <a:off x="9639300" y="12751856"/>
          <a:ext cx="838200" cy="5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141850</xdr:rowOff>
    </xdr:from>
    <xdr:ext cx="534377" cy="259045"/>
    <xdr:sp macro="" textlink="">
      <xdr:nvSpPr>
        <xdr:cNvPr id="414" name="商工費平均値テキスト"/>
        <xdr:cNvSpPr txBox="1"/>
      </xdr:nvSpPr>
      <xdr:spPr>
        <a:xfrm>
          <a:off x="10528300" y="12829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163423</xdr:rowOff>
    </xdr:from>
    <xdr:to>
      <xdr:col>55</xdr:col>
      <xdr:colOff>50800</xdr:colOff>
      <xdr:row>75</xdr:row>
      <xdr:rowOff>93573</xdr:rowOff>
    </xdr:to>
    <xdr:sp macro="" textlink="">
      <xdr:nvSpPr>
        <xdr:cNvPr id="415" name="フローチャート: 判断 414"/>
        <xdr:cNvSpPr/>
      </xdr:nvSpPr>
      <xdr:spPr>
        <a:xfrm>
          <a:off x="10426700" y="128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150706</xdr:rowOff>
    </xdr:from>
    <xdr:to>
      <xdr:col>50</xdr:col>
      <xdr:colOff>114300</xdr:colOff>
      <xdr:row>77</xdr:row>
      <xdr:rowOff>80656</xdr:rowOff>
    </xdr:to>
    <xdr:cxnSp macro="">
      <xdr:nvCxnSpPr>
        <xdr:cNvPr id="416" name="直線コネクタ 415"/>
        <xdr:cNvCxnSpPr/>
      </xdr:nvCxnSpPr>
      <xdr:spPr>
        <a:xfrm>
          <a:off x="8750300" y="13009456"/>
          <a:ext cx="889000" cy="2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58659</xdr:rowOff>
    </xdr:from>
    <xdr:to>
      <xdr:col>50</xdr:col>
      <xdr:colOff>165100</xdr:colOff>
      <xdr:row>75</xdr:row>
      <xdr:rowOff>160260</xdr:rowOff>
    </xdr:to>
    <xdr:sp macro="" textlink="">
      <xdr:nvSpPr>
        <xdr:cNvPr id="417" name="フローチャート: 判断 416"/>
        <xdr:cNvSpPr/>
      </xdr:nvSpPr>
      <xdr:spPr>
        <a:xfrm>
          <a:off x="9588500" y="1291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5336</xdr:rowOff>
    </xdr:from>
    <xdr:ext cx="534377" cy="259045"/>
    <xdr:sp macro="" textlink="">
      <xdr:nvSpPr>
        <xdr:cNvPr id="418" name="テキスト ボックス 417"/>
        <xdr:cNvSpPr txBox="1"/>
      </xdr:nvSpPr>
      <xdr:spPr>
        <a:xfrm>
          <a:off x="9372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150706</xdr:rowOff>
    </xdr:from>
    <xdr:to>
      <xdr:col>45</xdr:col>
      <xdr:colOff>177800</xdr:colOff>
      <xdr:row>78</xdr:row>
      <xdr:rowOff>28829</xdr:rowOff>
    </xdr:to>
    <xdr:cxnSp macro="">
      <xdr:nvCxnSpPr>
        <xdr:cNvPr id="419" name="直線コネクタ 418"/>
        <xdr:cNvCxnSpPr/>
      </xdr:nvCxnSpPr>
      <xdr:spPr>
        <a:xfrm flipV="1">
          <a:off x="7861300" y="13009456"/>
          <a:ext cx="889000" cy="3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113164</xdr:rowOff>
    </xdr:from>
    <xdr:to>
      <xdr:col>46</xdr:col>
      <xdr:colOff>38100</xdr:colOff>
      <xdr:row>75</xdr:row>
      <xdr:rowOff>43314</xdr:rowOff>
    </xdr:to>
    <xdr:sp macro="" textlink="">
      <xdr:nvSpPr>
        <xdr:cNvPr id="420" name="フローチャート: 判断 419"/>
        <xdr:cNvSpPr/>
      </xdr:nvSpPr>
      <xdr:spPr>
        <a:xfrm>
          <a:off x="8699500" y="1280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59841</xdr:rowOff>
    </xdr:from>
    <xdr:ext cx="534377" cy="259045"/>
    <xdr:sp macro="" textlink="">
      <xdr:nvSpPr>
        <xdr:cNvPr id="421" name="テキスト ボックス 420"/>
        <xdr:cNvSpPr txBox="1"/>
      </xdr:nvSpPr>
      <xdr:spPr>
        <a:xfrm>
          <a:off x="8483111" y="12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28829</xdr:rowOff>
    </xdr:from>
    <xdr:to>
      <xdr:col>41</xdr:col>
      <xdr:colOff>50800</xdr:colOff>
      <xdr:row>78</xdr:row>
      <xdr:rowOff>140484</xdr:rowOff>
    </xdr:to>
    <xdr:cxnSp macro="">
      <xdr:nvCxnSpPr>
        <xdr:cNvPr id="422" name="直線コネクタ 421"/>
        <xdr:cNvCxnSpPr/>
      </xdr:nvCxnSpPr>
      <xdr:spPr>
        <a:xfrm flipV="1">
          <a:off x="6972300" y="13401929"/>
          <a:ext cx="8890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71591</xdr:rowOff>
    </xdr:from>
    <xdr:to>
      <xdr:col>41</xdr:col>
      <xdr:colOff>101600</xdr:colOff>
      <xdr:row>77</xdr:row>
      <xdr:rowOff>1741</xdr:rowOff>
    </xdr:to>
    <xdr:sp macro="" textlink="">
      <xdr:nvSpPr>
        <xdr:cNvPr id="423" name="フローチャート: 判断 422"/>
        <xdr:cNvSpPr/>
      </xdr:nvSpPr>
      <xdr:spPr>
        <a:xfrm>
          <a:off x="78105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18269</xdr:rowOff>
    </xdr:from>
    <xdr:ext cx="534377" cy="259045"/>
    <xdr:sp macro="" textlink="">
      <xdr:nvSpPr>
        <xdr:cNvPr id="424" name="テキスト ボックス 423"/>
        <xdr:cNvSpPr txBox="1"/>
      </xdr:nvSpPr>
      <xdr:spPr>
        <a:xfrm>
          <a:off x="7594111" y="128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144418</xdr:rowOff>
    </xdr:from>
    <xdr:to>
      <xdr:col>36</xdr:col>
      <xdr:colOff>165100</xdr:colOff>
      <xdr:row>77</xdr:row>
      <xdr:rowOff>74568</xdr:rowOff>
    </xdr:to>
    <xdr:sp macro="" textlink="">
      <xdr:nvSpPr>
        <xdr:cNvPr id="425" name="フローチャート: 判断 424"/>
        <xdr:cNvSpPr/>
      </xdr:nvSpPr>
      <xdr:spPr>
        <a:xfrm>
          <a:off x="6921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91094</xdr:rowOff>
    </xdr:from>
    <xdr:ext cx="534377" cy="259045"/>
    <xdr:sp macro="" textlink="">
      <xdr:nvSpPr>
        <xdr:cNvPr id="426" name="テキスト ボックス 425"/>
        <xdr:cNvSpPr txBox="1"/>
      </xdr:nvSpPr>
      <xdr:spPr>
        <a:xfrm>
          <a:off x="6705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13756</xdr:rowOff>
    </xdr:from>
    <xdr:to>
      <xdr:col>55</xdr:col>
      <xdr:colOff>50800</xdr:colOff>
      <xdr:row>74</xdr:row>
      <xdr:rowOff>115356</xdr:rowOff>
    </xdr:to>
    <xdr:sp macro="" textlink="">
      <xdr:nvSpPr>
        <xdr:cNvPr id="432" name="楕円 431"/>
        <xdr:cNvSpPr/>
      </xdr:nvSpPr>
      <xdr:spPr>
        <a:xfrm>
          <a:off x="10426700" y="127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36633</xdr:rowOff>
    </xdr:from>
    <xdr:ext cx="534377" cy="259045"/>
    <xdr:sp macro="" textlink="">
      <xdr:nvSpPr>
        <xdr:cNvPr id="433" name="商工費該当値テキスト"/>
        <xdr:cNvSpPr txBox="1"/>
      </xdr:nvSpPr>
      <xdr:spPr>
        <a:xfrm>
          <a:off x="10528300" y="125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29856</xdr:rowOff>
    </xdr:from>
    <xdr:to>
      <xdr:col>50</xdr:col>
      <xdr:colOff>165100</xdr:colOff>
      <xdr:row>77</xdr:row>
      <xdr:rowOff>131456</xdr:rowOff>
    </xdr:to>
    <xdr:sp macro="" textlink="">
      <xdr:nvSpPr>
        <xdr:cNvPr id="434" name="楕円 433"/>
        <xdr:cNvSpPr/>
      </xdr:nvSpPr>
      <xdr:spPr>
        <a:xfrm>
          <a:off x="9588500" y="132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122583</xdr:rowOff>
    </xdr:from>
    <xdr:ext cx="534377" cy="259045"/>
    <xdr:sp macro="" textlink="">
      <xdr:nvSpPr>
        <xdr:cNvPr id="435" name="テキスト ボックス 434"/>
        <xdr:cNvSpPr txBox="1"/>
      </xdr:nvSpPr>
      <xdr:spPr>
        <a:xfrm>
          <a:off x="9372111" y="133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99906</xdr:rowOff>
    </xdr:from>
    <xdr:to>
      <xdr:col>46</xdr:col>
      <xdr:colOff>38100</xdr:colOff>
      <xdr:row>76</xdr:row>
      <xdr:rowOff>30056</xdr:rowOff>
    </xdr:to>
    <xdr:sp macro="" textlink="">
      <xdr:nvSpPr>
        <xdr:cNvPr id="436" name="楕円 435"/>
        <xdr:cNvSpPr/>
      </xdr:nvSpPr>
      <xdr:spPr>
        <a:xfrm>
          <a:off x="8699500" y="129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21183</xdr:rowOff>
    </xdr:from>
    <xdr:ext cx="534377" cy="259045"/>
    <xdr:sp macro="" textlink="">
      <xdr:nvSpPr>
        <xdr:cNvPr id="437" name="テキスト ボックス 436"/>
        <xdr:cNvSpPr txBox="1"/>
      </xdr:nvSpPr>
      <xdr:spPr>
        <a:xfrm>
          <a:off x="8483111" y="130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149479</xdr:rowOff>
    </xdr:from>
    <xdr:to>
      <xdr:col>41</xdr:col>
      <xdr:colOff>101600</xdr:colOff>
      <xdr:row>78</xdr:row>
      <xdr:rowOff>79629</xdr:rowOff>
    </xdr:to>
    <xdr:sp macro="" textlink="">
      <xdr:nvSpPr>
        <xdr:cNvPr id="438" name="楕円 437"/>
        <xdr:cNvSpPr/>
      </xdr:nvSpPr>
      <xdr:spPr>
        <a:xfrm>
          <a:off x="7810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70756</xdr:rowOff>
    </xdr:from>
    <xdr:ext cx="469744" cy="259045"/>
    <xdr:sp macro="" textlink="">
      <xdr:nvSpPr>
        <xdr:cNvPr id="439" name="テキスト ボックス 438"/>
        <xdr:cNvSpPr txBox="1"/>
      </xdr:nvSpPr>
      <xdr:spPr>
        <a:xfrm>
          <a:off x="7626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89684</xdr:rowOff>
    </xdr:from>
    <xdr:to>
      <xdr:col>36</xdr:col>
      <xdr:colOff>165100</xdr:colOff>
      <xdr:row>79</xdr:row>
      <xdr:rowOff>19834</xdr:rowOff>
    </xdr:to>
    <xdr:sp macro="" textlink="">
      <xdr:nvSpPr>
        <xdr:cNvPr id="440" name="楕円 439"/>
        <xdr:cNvSpPr/>
      </xdr:nvSpPr>
      <xdr:spPr>
        <a:xfrm>
          <a:off x="6921500" y="13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10961</xdr:rowOff>
    </xdr:from>
    <xdr:ext cx="469744" cy="259045"/>
    <xdr:sp macro="" textlink="">
      <xdr:nvSpPr>
        <xdr:cNvPr id="441" name="テキスト ボックス 440"/>
        <xdr:cNvSpPr txBox="1"/>
      </xdr:nvSpPr>
      <xdr:spPr>
        <a:xfrm>
          <a:off x="6737428" y="135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4" name="テキスト ボックス 45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2" name="テキスト ボックス 46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66" name="直線コネクタ 465"/>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7" name="土木費最小値テキスト"/>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8" name="直線コネクタ 467"/>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9" name="土木費最大値テキスト"/>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70" name="直線コネクタ 469"/>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73425</xdr:rowOff>
    </xdr:from>
    <xdr:to>
      <xdr:col>55</xdr:col>
      <xdr:colOff>0</xdr:colOff>
      <xdr:row>96</xdr:row>
      <xdr:rowOff>167208</xdr:rowOff>
    </xdr:to>
    <xdr:cxnSp macro="">
      <xdr:nvCxnSpPr>
        <xdr:cNvPr id="471" name="直線コネクタ 470"/>
        <xdr:cNvCxnSpPr/>
      </xdr:nvCxnSpPr>
      <xdr:spPr>
        <a:xfrm flipV="1">
          <a:off x="9639300" y="16532625"/>
          <a:ext cx="8382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72" name="土木費平均値テキスト"/>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73" name="フローチャート: 判断 472"/>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97676</xdr:rowOff>
    </xdr:from>
    <xdr:to>
      <xdr:col>50</xdr:col>
      <xdr:colOff>114300</xdr:colOff>
      <xdr:row>96</xdr:row>
      <xdr:rowOff>167208</xdr:rowOff>
    </xdr:to>
    <xdr:cxnSp macro="">
      <xdr:nvCxnSpPr>
        <xdr:cNvPr id="474" name="直線コネクタ 473"/>
        <xdr:cNvCxnSpPr/>
      </xdr:nvCxnSpPr>
      <xdr:spPr>
        <a:xfrm>
          <a:off x="8750300" y="16556876"/>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75" name="フローチャート: 判断 474"/>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76" name="テキスト ボックス 475"/>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97676</xdr:rowOff>
    </xdr:from>
    <xdr:to>
      <xdr:col>45</xdr:col>
      <xdr:colOff>177800</xdr:colOff>
      <xdr:row>97</xdr:row>
      <xdr:rowOff>12331</xdr:rowOff>
    </xdr:to>
    <xdr:cxnSp macro="">
      <xdr:nvCxnSpPr>
        <xdr:cNvPr id="477" name="直線コネクタ 476"/>
        <xdr:cNvCxnSpPr/>
      </xdr:nvCxnSpPr>
      <xdr:spPr>
        <a:xfrm flipV="1">
          <a:off x="7861300" y="16556876"/>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8" name="フローチャート: 判断 477"/>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108081</xdr:rowOff>
    </xdr:from>
    <xdr:ext cx="534377" cy="259045"/>
    <xdr:sp macro="" textlink="">
      <xdr:nvSpPr>
        <xdr:cNvPr id="479" name="テキスト ボックス 478"/>
        <xdr:cNvSpPr txBox="1"/>
      </xdr:nvSpPr>
      <xdr:spPr>
        <a:xfrm>
          <a:off x="8483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12331</xdr:rowOff>
    </xdr:from>
    <xdr:to>
      <xdr:col>41</xdr:col>
      <xdr:colOff>50800</xdr:colOff>
      <xdr:row>97</xdr:row>
      <xdr:rowOff>102533</xdr:rowOff>
    </xdr:to>
    <xdr:cxnSp macro="">
      <xdr:nvCxnSpPr>
        <xdr:cNvPr id="480" name="直線コネクタ 479"/>
        <xdr:cNvCxnSpPr/>
      </xdr:nvCxnSpPr>
      <xdr:spPr>
        <a:xfrm flipV="1">
          <a:off x="6972300" y="16642981"/>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81" name="フローチャート: 判断 480"/>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82" name="テキスト ボックス 481"/>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83" name="フローチャート: 判断 482"/>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84" name="テキスト ボックス 483"/>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22625</xdr:rowOff>
    </xdr:from>
    <xdr:to>
      <xdr:col>55</xdr:col>
      <xdr:colOff>50800</xdr:colOff>
      <xdr:row>96</xdr:row>
      <xdr:rowOff>124225</xdr:rowOff>
    </xdr:to>
    <xdr:sp macro="" textlink="">
      <xdr:nvSpPr>
        <xdr:cNvPr id="490" name="楕円 489"/>
        <xdr:cNvSpPr/>
      </xdr:nvSpPr>
      <xdr:spPr>
        <a:xfrm>
          <a:off x="10426700" y="16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1052</xdr:rowOff>
    </xdr:from>
    <xdr:ext cx="534377" cy="259045"/>
    <xdr:sp macro="" textlink="">
      <xdr:nvSpPr>
        <xdr:cNvPr id="491" name="土木費該当値テキスト"/>
        <xdr:cNvSpPr txBox="1"/>
      </xdr:nvSpPr>
      <xdr:spPr>
        <a:xfrm>
          <a:off x="10528300" y="164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116408</xdr:rowOff>
    </xdr:from>
    <xdr:to>
      <xdr:col>50</xdr:col>
      <xdr:colOff>165100</xdr:colOff>
      <xdr:row>97</xdr:row>
      <xdr:rowOff>46558</xdr:rowOff>
    </xdr:to>
    <xdr:sp macro="" textlink="">
      <xdr:nvSpPr>
        <xdr:cNvPr id="492" name="楕円 491"/>
        <xdr:cNvSpPr/>
      </xdr:nvSpPr>
      <xdr:spPr>
        <a:xfrm>
          <a:off x="9588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37685</xdr:rowOff>
    </xdr:from>
    <xdr:ext cx="534377" cy="259045"/>
    <xdr:sp macro="" textlink="">
      <xdr:nvSpPr>
        <xdr:cNvPr id="493" name="テキスト ボックス 492"/>
        <xdr:cNvSpPr txBox="1"/>
      </xdr:nvSpPr>
      <xdr:spPr>
        <a:xfrm>
          <a:off x="9372111"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46876</xdr:rowOff>
    </xdr:from>
    <xdr:to>
      <xdr:col>46</xdr:col>
      <xdr:colOff>38100</xdr:colOff>
      <xdr:row>96</xdr:row>
      <xdr:rowOff>148476</xdr:rowOff>
    </xdr:to>
    <xdr:sp macro="" textlink="">
      <xdr:nvSpPr>
        <xdr:cNvPr id="494" name="楕円 493"/>
        <xdr:cNvSpPr/>
      </xdr:nvSpPr>
      <xdr:spPr>
        <a:xfrm>
          <a:off x="8699500" y="165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139603</xdr:rowOff>
    </xdr:from>
    <xdr:ext cx="534377" cy="259045"/>
    <xdr:sp macro="" textlink="">
      <xdr:nvSpPr>
        <xdr:cNvPr id="495" name="テキスト ボックス 494"/>
        <xdr:cNvSpPr txBox="1"/>
      </xdr:nvSpPr>
      <xdr:spPr>
        <a:xfrm>
          <a:off x="8483111" y="165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132981</xdr:rowOff>
    </xdr:from>
    <xdr:to>
      <xdr:col>41</xdr:col>
      <xdr:colOff>101600</xdr:colOff>
      <xdr:row>97</xdr:row>
      <xdr:rowOff>63131</xdr:rowOff>
    </xdr:to>
    <xdr:sp macro="" textlink="">
      <xdr:nvSpPr>
        <xdr:cNvPr id="496" name="楕円 495"/>
        <xdr:cNvSpPr/>
      </xdr:nvSpPr>
      <xdr:spPr>
        <a:xfrm>
          <a:off x="7810500" y="16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54258</xdr:rowOff>
    </xdr:from>
    <xdr:ext cx="534377" cy="259045"/>
    <xdr:sp macro="" textlink="">
      <xdr:nvSpPr>
        <xdr:cNvPr id="497" name="テキスト ボックス 496"/>
        <xdr:cNvSpPr txBox="1"/>
      </xdr:nvSpPr>
      <xdr:spPr>
        <a:xfrm>
          <a:off x="7594111" y="166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51733</xdr:rowOff>
    </xdr:from>
    <xdr:to>
      <xdr:col>36</xdr:col>
      <xdr:colOff>165100</xdr:colOff>
      <xdr:row>97</xdr:row>
      <xdr:rowOff>153333</xdr:rowOff>
    </xdr:to>
    <xdr:sp macro="" textlink="">
      <xdr:nvSpPr>
        <xdr:cNvPr id="498" name="楕円 497"/>
        <xdr:cNvSpPr/>
      </xdr:nvSpPr>
      <xdr:spPr>
        <a:xfrm>
          <a:off x="69215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144460</xdr:rowOff>
    </xdr:from>
    <xdr:ext cx="534377" cy="259045"/>
    <xdr:sp macro="" textlink="">
      <xdr:nvSpPr>
        <xdr:cNvPr id="499" name="テキスト ボックス 498"/>
        <xdr:cNvSpPr txBox="1"/>
      </xdr:nvSpPr>
      <xdr:spPr>
        <a:xfrm>
          <a:off x="6705111" y="167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0" name="テキスト ボックス 50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46736</xdr:rowOff>
    </xdr:from>
    <xdr:to>
      <xdr:col>85</xdr:col>
      <xdr:colOff>126364</xdr:colOff>
      <xdr:row>38</xdr:row>
      <xdr:rowOff>117348</xdr:rowOff>
    </xdr:to>
    <xdr:cxnSp macro="">
      <xdr:nvCxnSpPr>
        <xdr:cNvPr id="524" name="直線コネクタ 523"/>
        <xdr:cNvCxnSpPr/>
      </xdr:nvCxnSpPr>
      <xdr:spPr>
        <a:xfrm flipV="1">
          <a:off x="16317595" y="5361686"/>
          <a:ext cx="1269" cy="1270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121175</xdr:rowOff>
    </xdr:from>
    <xdr:ext cx="534377" cy="259045"/>
    <xdr:sp macro="" textlink="">
      <xdr:nvSpPr>
        <xdr:cNvPr id="525" name="消防費最小値テキスト"/>
        <xdr:cNvSpPr txBox="1"/>
      </xdr:nvSpPr>
      <xdr:spPr>
        <a:xfrm>
          <a:off x="16370300" y="66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117348</xdr:rowOff>
    </xdr:from>
    <xdr:to>
      <xdr:col>86</xdr:col>
      <xdr:colOff>25400</xdr:colOff>
      <xdr:row>38</xdr:row>
      <xdr:rowOff>117348</xdr:rowOff>
    </xdr:to>
    <xdr:cxnSp macro="">
      <xdr:nvCxnSpPr>
        <xdr:cNvPr id="526" name="直線コネクタ 525"/>
        <xdr:cNvCxnSpPr/>
      </xdr:nvCxnSpPr>
      <xdr:spPr>
        <a:xfrm>
          <a:off x="16230600" y="66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164863</xdr:rowOff>
    </xdr:from>
    <xdr:ext cx="534377" cy="259045"/>
    <xdr:sp macro="" textlink="">
      <xdr:nvSpPr>
        <xdr:cNvPr id="527" name="消防費最大値テキスト"/>
        <xdr:cNvSpPr txBox="1"/>
      </xdr:nvSpPr>
      <xdr:spPr>
        <a:xfrm>
          <a:off x="16370300" y="51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46736</xdr:rowOff>
    </xdr:from>
    <xdr:to>
      <xdr:col>86</xdr:col>
      <xdr:colOff>25400</xdr:colOff>
      <xdr:row>31</xdr:row>
      <xdr:rowOff>46736</xdr:rowOff>
    </xdr:to>
    <xdr:cxnSp macro="">
      <xdr:nvCxnSpPr>
        <xdr:cNvPr id="528" name="直線コネクタ 527"/>
        <xdr:cNvCxnSpPr/>
      </xdr:nvCxnSpPr>
      <xdr:spPr>
        <a:xfrm>
          <a:off x="16230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39624</xdr:rowOff>
    </xdr:from>
    <xdr:to>
      <xdr:col>85</xdr:col>
      <xdr:colOff>127000</xdr:colOff>
      <xdr:row>36</xdr:row>
      <xdr:rowOff>166116</xdr:rowOff>
    </xdr:to>
    <xdr:cxnSp macro="">
      <xdr:nvCxnSpPr>
        <xdr:cNvPr id="529" name="直線コネクタ 528"/>
        <xdr:cNvCxnSpPr/>
      </xdr:nvCxnSpPr>
      <xdr:spPr>
        <a:xfrm flipV="1">
          <a:off x="15481300" y="6211824"/>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66692</xdr:rowOff>
    </xdr:from>
    <xdr:ext cx="534377" cy="259045"/>
    <xdr:sp macro="" textlink="">
      <xdr:nvSpPr>
        <xdr:cNvPr id="530" name="消防費平均値テキスト"/>
        <xdr:cNvSpPr txBox="1"/>
      </xdr:nvSpPr>
      <xdr:spPr>
        <a:xfrm>
          <a:off x="16370300" y="572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43815</xdr:rowOff>
    </xdr:from>
    <xdr:to>
      <xdr:col>85</xdr:col>
      <xdr:colOff>177800</xdr:colOff>
      <xdr:row>34</xdr:row>
      <xdr:rowOff>145415</xdr:rowOff>
    </xdr:to>
    <xdr:sp macro="" textlink="">
      <xdr:nvSpPr>
        <xdr:cNvPr id="531" name="フローチャート: 判断 530"/>
        <xdr:cNvSpPr/>
      </xdr:nvSpPr>
      <xdr:spPr>
        <a:xfrm>
          <a:off x="162687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96012</xdr:rowOff>
    </xdr:from>
    <xdr:to>
      <xdr:col>81</xdr:col>
      <xdr:colOff>50800</xdr:colOff>
      <xdr:row>36</xdr:row>
      <xdr:rowOff>166116</xdr:rowOff>
    </xdr:to>
    <xdr:cxnSp macro="">
      <xdr:nvCxnSpPr>
        <xdr:cNvPr id="532" name="直線コネクタ 531"/>
        <xdr:cNvCxnSpPr/>
      </xdr:nvCxnSpPr>
      <xdr:spPr>
        <a:xfrm>
          <a:off x="14592300" y="5753862"/>
          <a:ext cx="889000" cy="5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16637</xdr:rowOff>
    </xdr:from>
    <xdr:to>
      <xdr:col>81</xdr:col>
      <xdr:colOff>101600</xdr:colOff>
      <xdr:row>34</xdr:row>
      <xdr:rowOff>118237</xdr:rowOff>
    </xdr:to>
    <xdr:sp macro="" textlink="">
      <xdr:nvSpPr>
        <xdr:cNvPr id="533" name="フローチャート: 判断 532"/>
        <xdr:cNvSpPr/>
      </xdr:nvSpPr>
      <xdr:spPr>
        <a:xfrm>
          <a:off x="15430500"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134764</xdr:rowOff>
    </xdr:from>
    <xdr:ext cx="534377" cy="259045"/>
    <xdr:sp macro="" textlink="">
      <xdr:nvSpPr>
        <xdr:cNvPr id="534" name="テキスト ボックス 533"/>
        <xdr:cNvSpPr txBox="1"/>
      </xdr:nvSpPr>
      <xdr:spPr>
        <a:xfrm>
          <a:off x="15214111" y="56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161417</xdr:rowOff>
    </xdr:from>
    <xdr:to>
      <xdr:col>76</xdr:col>
      <xdr:colOff>114300</xdr:colOff>
      <xdr:row>33</xdr:row>
      <xdr:rowOff>96012</xdr:rowOff>
    </xdr:to>
    <xdr:cxnSp macro="">
      <xdr:nvCxnSpPr>
        <xdr:cNvPr id="535" name="直線コネクタ 534"/>
        <xdr:cNvCxnSpPr/>
      </xdr:nvCxnSpPr>
      <xdr:spPr>
        <a:xfrm>
          <a:off x="13703300" y="5647817"/>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6" name="フローチャート: 判断 535"/>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26687</xdr:rowOff>
    </xdr:from>
    <xdr:ext cx="534377" cy="259045"/>
    <xdr:sp macro="" textlink="">
      <xdr:nvSpPr>
        <xdr:cNvPr id="537" name="テキスト ボックス 536"/>
        <xdr:cNvSpPr txBox="1"/>
      </xdr:nvSpPr>
      <xdr:spPr>
        <a:xfrm>
          <a:off x="14325111" y="6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161417</xdr:rowOff>
    </xdr:from>
    <xdr:to>
      <xdr:col>71</xdr:col>
      <xdr:colOff>177800</xdr:colOff>
      <xdr:row>36</xdr:row>
      <xdr:rowOff>49784</xdr:rowOff>
    </xdr:to>
    <xdr:cxnSp macro="">
      <xdr:nvCxnSpPr>
        <xdr:cNvPr id="538" name="直線コネクタ 537"/>
        <xdr:cNvCxnSpPr/>
      </xdr:nvCxnSpPr>
      <xdr:spPr>
        <a:xfrm flipV="1">
          <a:off x="12814300" y="5647817"/>
          <a:ext cx="889000" cy="5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146050</xdr:rowOff>
    </xdr:from>
    <xdr:to>
      <xdr:col>72</xdr:col>
      <xdr:colOff>38100</xdr:colOff>
      <xdr:row>36</xdr:row>
      <xdr:rowOff>76200</xdr:rowOff>
    </xdr:to>
    <xdr:sp macro="" textlink="">
      <xdr:nvSpPr>
        <xdr:cNvPr id="539" name="フローチャート: 判断 538"/>
        <xdr:cNvSpPr/>
      </xdr:nvSpPr>
      <xdr:spPr>
        <a:xfrm>
          <a:off x="13652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67327</xdr:rowOff>
    </xdr:from>
    <xdr:ext cx="534377" cy="259045"/>
    <xdr:sp macro="" textlink="">
      <xdr:nvSpPr>
        <xdr:cNvPr id="540" name="テキスト ボックス 539"/>
        <xdr:cNvSpPr txBox="1"/>
      </xdr:nvSpPr>
      <xdr:spPr>
        <a:xfrm>
          <a:off x="13436111" y="62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139573</xdr:rowOff>
    </xdr:from>
    <xdr:to>
      <xdr:col>67</xdr:col>
      <xdr:colOff>101600</xdr:colOff>
      <xdr:row>36</xdr:row>
      <xdr:rowOff>69723</xdr:rowOff>
    </xdr:to>
    <xdr:sp macro="" textlink="">
      <xdr:nvSpPr>
        <xdr:cNvPr id="541" name="フローチャート: 判断 540"/>
        <xdr:cNvSpPr/>
      </xdr:nvSpPr>
      <xdr:spPr>
        <a:xfrm>
          <a:off x="1276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86250</xdr:rowOff>
    </xdr:from>
    <xdr:ext cx="534377" cy="259045"/>
    <xdr:sp macro="" textlink="">
      <xdr:nvSpPr>
        <xdr:cNvPr id="542" name="テキスト ボックス 541"/>
        <xdr:cNvSpPr txBox="1"/>
      </xdr:nvSpPr>
      <xdr:spPr>
        <a:xfrm>
          <a:off x="12547111" y="59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160274</xdr:rowOff>
    </xdr:from>
    <xdr:to>
      <xdr:col>85</xdr:col>
      <xdr:colOff>177800</xdr:colOff>
      <xdr:row>36</xdr:row>
      <xdr:rowOff>90424</xdr:rowOff>
    </xdr:to>
    <xdr:sp macro="" textlink="">
      <xdr:nvSpPr>
        <xdr:cNvPr id="548" name="楕円 547"/>
        <xdr:cNvSpPr/>
      </xdr:nvSpPr>
      <xdr:spPr>
        <a:xfrm>
          <a:off x="16268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138701</xdr:rowOff>
    </xdr:from>
    <xdr:ext cx="534377" cy="259045"/>
    <xdr:sp macro="" textlink="">
      <xdr:nvSpPr>
        <xdr:cNvPr id="549" name="消防費該当値テキスト"/>
        <xdr:cNvSpPr txBox="1"/>
      </xdr:nvSpPr>
      <xdr:spPr>
        <a:xfrm>
          <a:off x="16370300" y="6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115316</xdr:rowOff>
    </xdr:from>
    <xdr:to>
      <xdr:col>81</xdr:col>
      <xdr:colOff>101600</xdr:colOff>
      <xdr:row>37</xdr:row>
      <xdr:rowOff>45466</xdr:rowOff>
    </xdr:to>
    <xdr:sp macro="" textlink="">
      <xdr:nvSpPr>
        <xdr:cNvPr id="550" name="楕円 549"/>
        <xdr:cNvSpPr/>
      </xdr:nvSpPr>
      <xdr:spPr>
        <a:xfrm>
          <a:off x="15430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36593</xdr:rowOff>
    </xdr:from>
    <xdr:ext cx="534377" cy="259045"/>
    <xdr:sp macro="" textlink="">
      <xdr:nvSpPr>
        <xdr:cNvPr id="551" name="テキスト ボックス 550"/>
        <xdr:cNvSpPr txBox="1"/>
      </xdr:nvSpPr>
      <xdr:spPr>
        <a:xfrm>
          <a:off x="15214111" y="63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45212</xdr:rowOff>
    </xdr:from>
    <xdr:to>
      <xdr:col>76</xdr:col>
      <xdr:colOff>165100</xdr:colOff>
      <xdr:row>33</xdr:row>
      <xdr:rowOff>146812</xdr:rowOff>
    </xdr:to>
    <xdr:sp macro="" textlink="">
      <xdr:nvSpPr>
        <xdr:cNvPr id="552" name="楕円 551"/>
        <xdr:cNvSpPr/>
      </xdr:nvSpPr>
      <xdr:spPr>
        <a:xfrm>
          <a:off x="14541500" y="57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163339</xdr:rowOff>
    </xdr:from>
    <xdr:ext cx="534377" cy="259045"/>
    <xdr:sp macro="" textlink="">
      <xdr:nvSpPr>
        <xdr:cNvPr id="553" name="テキスト ボックス 552"/>
        <xdr:cNvSpPr txBox="1"/>
      </xdr:nvSpPr>
      <xdr:spPr>
        <a:xfrm>
          <a:off x="14325111" y="547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110617</xdr:rowOff>
    </xdr:from>
    <xdr:to>
      <xdr:col>72</xdr:col>
      <xdr:colOff>38100</xdr:colOff>
      <xdr:row>33</xdr:row>
      <xdr:rowOff>40767</xdr:rowOff>
    </xdr:to>
    <xdr:sp macro="" textlink="">
      <xdr:nvSpPr>
        <xdr:cNvPr id="554" name="楕円 553"/>
        <xdr:cNvSpPr/>
      </xdr:nvSpPr>
      <xdr:spPr>
        <a:xfrm>
          <a:off x="13652500" y="55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57294</xdr:rowOff>
    </xdr:from>
    <xdr:ext cx="534377" cy="259045"/>
    <xdr:sp macro="" textlink="">
      <xdr:nvSpPr>
        <xdr:cNvPr id="555" name="テキスト ボックス 554"/>
        <xdr:cNvSpPr txBox="1"/>
      </xdr:nvSpPr>
      <xdr:spPr>
        <a:xfrm>
          <a:off x="13436111" y="53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170434</xdr:rowOff>
    </xdr:from>
    <xdr:to>
      <xdr:col>67</xdr:col>
      <xdr:colOff>101600</xdr:colOff>
      <xdr:row>36</xdr:row>
      <xdr:rowOff>100584</xdr:rowOff>
    </xdr:to>
    <xdr:sp macro="" textlink="">
      <xdr:nvSpPr>
        <xdr:cNvPr id="556" name="楕円 555"/>
        <xdr:cNvSpPr/>
      </xdr:nvSpPr>
      <xdr:spPr>
        <a:xfrm>
          <a:off x="12763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91711</xdr:rowOff>
    </xdr:from>
    <xdr:ext cx="534377" cy="259045"/>
    <xdr:sp macro="" textlink="">
      <xdr:nvSpPr>
        <xdr:cNvPr id="557" name="テキスト ボックス 556"/>
        <xdr:cNvSpPr txBox="1"/>
      </xdr:nvSpPr>
      <xdr:spPr>
        <a:xfrm>
          <a:off x="12547111" y="62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6" name="テキスト ボックス 57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68549</xdr:rowOff>
    </xdr:from>
    <xdr:to>
      <xdr:col>85</xdr:col>
      <xdr:colOff>126364</xdr:colOff>
      <xdr:row>57</xdr:row>
      <xdr:rowOff>74664</xdr:rowOff>
    </xdr:to>
    <xdr:cxnSp macro="">
      <xdr:nvCxnSpPr>
        <xdr:cNvPr id="582" name="直線コネクタ 581"/>
        <xdr:cNvCxnSpPr/>
      </xdr:nvCxnSpPr>
      <xdr:spPr>
        <a:xfrm flipV="1">
          <a:off x="16317595" y="8641049"/>
          <a:ext cx="1269" cy="120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78491</xdr:rowOff>
    </xdr:from>
    <xdr:ext cx="534377" cy="259045"/>
    <xdr:sp macro="" textlink="">
      <xdr:nvSpPr>
        <xdr:cNvPr id="583" name="教育費最小値テキスト"/>
        <xdr:cNvSpPr txBox="1"/>
      </xdr:nvSpPr>
      <xdr:spPr>
        <a:xfrm>
          <a:off x="16370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74664</xdr:rowOff>
    </xdr:from>
    <xdr:to>
      <xdr:col>86</xdr:col>
      <xdr:colOff>25400</xdr:colOff>
      <xdr:row>57</xdr:row>
      <xdr:rowOff>74664</xdr:rowOff>
    </xdr:to>
    <xdr:cxnSp macro="">
      <xdr:nvCxnSpPr>
        <xdr:cNvPr id="584" name="直線コネクタ 583"/>
        <xdr:cNvCxnSpPr/>
      </xdr:nvCxnSpPr>
      <xdr:spPr>
        <a:xfrm>
          <a:off x="16230600" y="984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15226</xdr:rowOff>
    </xdr:from>
    <xdr:ext cx="534377" cy="259045"/>
    <xdr:sp macro="" textlink="">
      <xdr:nvSpPr>
        <xdr:cNvPr id="585" name="教育費最大値テキスト"/>
        <xdr:cNvSpPr txBox="1"/>
      </xdr:nvSpPr>
      <xdr:spPr>
        <a:xfrm>
          <a:off x="16370300" y="8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68549</xdr:rowOff>
    </xdr:from>
    <xdr:to>
      <xdr:col>86</xdr:col>
      <xdr:colOff>25400</xdr:colOff>
      <xdr:row>50</xdr:row>
      <xdr:rowOff>68549</xdr:rowOff>
    </xdr:to>
    <xdr:cxnSp macro="">
      <xdr:nvCxnSpPr>
        <xdr:cNvPr id="586" name="直線コネクタ 585"/>
        <xdr:cNvCxnSpPr/>
      </xdr:nvCxnSpPr>
      <xdr:spPr>
        <a:xfrm>
          <a:off x="16230600" y="864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74664</xdr:rowOff>
    </xdr:from>
    <xdr:to>
      <xdr:col>85</xdr:col>
      <xdr:colOff>127000</xdr:colOff>
      <xdr:row>57</xdr:row>
      <xdr:rowOff>107791</xdr:rowOff>
    </xdr:to>
    <xdr:cxnSp macro="">
      <xdr:nvCxnSpPr>
        <xdr:cNvPr id="587" name="直線コネクタ 586"/>
        <xdr:cNvCxnSpPr/>
      </xdr:nvCxnSpPr>
      <xdr:spPr>
        <a:xfrm flipV="1">
          <a:off x="15481300" y="9847314"/>
          <a:ext cx="838200" cy="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161459</xdr:rowOff>
    </xdr:from>
    <xdr:ext cx="534377" cy="259045"/>
    <xdr:sp macro="" textlink="">
      <xdr:nvSpPr>
        <xdr:cNvPr id="588" name="教育費平均値テキスト"/>
        <xdr:cNvSpPr txBox="1"/>
      </xdr:nvSpPr>
      <xdr:spPr>
        <a:xfrm>
          <a:off x="16370300" y="924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138582</xdr:rowOff>
    </xdr:from>
    <xdr:to>
      <xdr:col>85</xdr:col>
      <xdr:colOff>177800</xdr:colOff>
      <xdr:row>55</xdr:row>
      <xdr:rowOff>68732</xdr:rowOff>
    </xdr:to>
    <xdr:sp macro="" textlink="">
      <xdr:nvSpPr>
        <xdr:cNvPr id="589" name="フローチャート: 判断 588"/>
        <xdr:cNvSpPr/>
      </xdr:nvSpPr>
      <xdr:spPr>
        <a:xfrm>
          <a:off x="16268700" y="93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170942</xdr:rowOff>
    </xdr:from>
    <xdr:to>
      <xdr:col>81</xdr:col>
      <xdr:colOff>50800</xdr:colOff>
      <xdr:row>57</xdr:row>
      <xdr:rowOff>107791</xdr:rowOff>
    </xdr:to>
    <xdr:cxnSp macro="">
      <xdr:nvCxnSpPr>
        <xdr:cNvPr id="590" name="直線コネクタ 589"/>
        <xdr:cNvCxnSpPr/>
      </xdr:nvCxnSpPr>
      <xdr:spPr>
        <a:xfrm>
          <a:off x="14592300" y="9772142"/>
          <a:ext cx="889000" cy="1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154432</xdr:rowOff>
    </xdr:from>
    <xdr:to>
      <xdr:col>81</xdr:col>
      <xdr:colOff>101600</xdr:colOff>
      <xdr:row>55</xdr:row>
      <xdr:rowOff>84582</xdr:rowOff>
    </xdr:to>
    <xdr:sp macro="" textlink="">
      <xdr:nvSpPr>
        <xdr:cNvPr id="591" name="フローチャート: 判断 590"/>
        <xdr:cNvSpPr/>
      </xdr:nvSpPr>
      <xdr:spPr>
        <a:xfrm>
          <a:off x="15430500" y="94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101109</xdr:rowOff>
    </xdr:from>
    <xdr:ext cx="534377" cy="259045"/>
    <xdr:sp macro="" textlink="">
      <xdr:nvSpPr>
        <xdr:cNvPr id="592" name="テキスト ボックス 591"/>
        <xdr:cNvSpPr txBox="1"/>
      </xdr:nvSpPr>
      <xdr:spPr>
        <a:xfrm>
          <a:off x="15214111" y="91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170942</xdr:rowOff>
    </xdr:from>
    <xdr:to>
      <xdr:col>76</xdr:col>
      <xdr:colOff>114300</xdr:colOff>
      <xdr:row>57</xdr:row>
      <xdr:rowOff>37040</xdr:rowOff>
    </xdr:to>
    <xdr:cxnSp macro="">
      <xdr:nvCxnSpPr>
        <xdr:cNvPr id="593" name="直線コネクタ 592"/>
        <xdr:cNvCxnSpPr/>
      </xdr:nvCxnSpPr>
      <xdr:spPr>
        <a:xfrm flipV="1">
          <a:off x="13703300" y="9772142"/>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121018</xdr:rowOff>
    </xdr:from>
    <xdr:to>
      <xdr:col>76</xdr:col>
      <xdr:colOff>165100</xdr:colOff>
      <xdr:row>55</xdr:row>
      <xdr:rowOff>51168</xdr:rowOff>
    </xdr:to>
    <xdr:sp macro="" textlink="">
      <xdr:nvSpPr>
        <xdr:cNvPr id="594" name="フローチャート: 判断 593"/>
        <xdr:cNvSpPr/>
      </xdr:nvSpPr>
      <xdr:spPr>
        <a:xfrm>
          <a:off x="14541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67695</xdr:rowOff>
    </xdr:from>
    <xdr:ext cx="534377" cy="259045"/>
    <xdr:sp macro="" textlink="">
      <xdr:nvSpPr>
        <xdr:cNvPr id="595" name="テキスト ボックス 594"/>
        <xdr:cNvSpPr txBox="1"/>
      </xdr:nvSpPr>
      <xdr:spPr>
        <a:xfrm>
          <a:off x="14325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37040</xdr:rowOff>
    </xdr:from>
    <xdr:to>
      <xdr:col>71</xdr:col>
      <xdr:colOff>177800</xdr:colOff>
      <xdr:row>57</xdr:row>
      <xdr:rowOff>127946</xdr:rowOff>
    </xdr:to>
    <xdr:cxnSp macro="">
      <xdr:nvCxnSpPr>
        <xdr:cNvPr id="596" name="直線コネクタ 595"/>
        <xdr:cNvCxnSpPr/>
      </xdr:nvCxnSpPr>
      <xdr:spPr>
        <a:xfrm flipV="1">
          <a:off x="12814300" y="9809690"/>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97" name="フローチャート: 判断 596"/>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130598</xdr:rowOff>
    </xdr:from>
    <xdr:ext cx="534377" cy="259045"/>
    <xdr:sp macro="" textlink="">
      <xdr:nvSpPr>
        <xdr:cNvPr id="598" name="テキスト ボックス 597"/>
        <xdr:cNvSpPr txBox="1"/>
      </xdr:nvSpPr>
      <xdr:spPr>
        <a:xfrm>
          <a:off x="13436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99" name="フローチャート: 判断 598"/>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47731</xdr:rowOff>
    </xdr:from>
    <xdr:ext cx="534377" cy="259045"/>
    <xdr:sp macro="" textlink="">
      <xdr:nvSpPr>
        <xdr:cNvPr id="600" name="テキスト ボックス 599"/>
        <xdr:cNvSpPr txBox="1"/>
      </xdr:nvSpPr>
      <xdr:spPr>
        <a:xfrm>
          <a:off x="12547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23864</xdr:rowOff>
    </xdr:from>
    <xdr:to>
      <xdr:col>85</xdr:col>
      <xdr:colOff>177800</xdr:colOff>
      <xdr:row>57</xdr:row>
      <xdr:rowOff>125464</xdr:rowOff>
    </xdr:to>
    <xdr:sp macro="" textlink="">
      <xdr:nvSpPr>
        <xdr:cNvPr id="606" name="楕円 605"/>
        <xdr:cNvSpPr/>
      </xdr:nvSpPr>
      <xdr:spPr>
        <a:xfrm>
          <a:off x="16268700" y="97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110241</xdr:rowOff>
    </xdr:from>
    <xdr:ext cx="534377" cy="259045"/>
    <xdr:sp macro="" textlink="">
      <xdr:nvSpPr>
        <xdr:cNvPr id="607" name="教育費該当値テキスト"/>
        <xdr:cNvSpPr txBox="1"/>
      </xdr:nvSpPr>
      <xdr:spPr>
        <a:xfrm>
          <a:off x="16370300" y="97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56991</xdr:rowOff>
    </xdr:from>
    <xdr:to>
      <xdr:col>81</xdr:col>
      <xdr:colOff>101600</xdr:colOff>
      <xdr:row>57</xdr:row>
      <xdr:rowOff>158591</xdr:rowOff>
    </xdr:to>
    <xdr:sp macro="" textlink="">
      <xdr:nvSpPr>
        <xdr:cNvPr id="608" name="楕円 607"/>
        <xdr:cNvSpPr/>
      </xdr:nvSpPr>
      <xdr:spPr>
        <a:xfrm>
          <a:off x="15430500" y="98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149718</xdr:rowOff>
    </xdr:from>
    <xdr:ext cx="534377" cy="259045"/>
    <xdr:sp macro="" textlink="">
      <xdr:nvSpPr>
        <xdr:cNvPr id="609" name="テキスト ボックス 608"/>
        <xdr:cNvSpPr txBox="1"/>
      </xdr:nvSpPr>
      <xdr:spPr>
        <a:xfrm>
          <a:off x="15214111" y="99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120142</xdr:rowOff>
    </xdr:from>
    <xdr:to>
      <xdr:col>76</xdr:col>
      <xdr:colOff>165100</xdr:colOff>
      <xdr:row>57</xdr:row>
      <xdr:rowOff>50292</xdr:rowOff>
    </xdr:to>
    <xdr:sp macro="" textlink="">
      <xdr:nvSpPr>
        <xdr:cNvPr id="610" name="楕円 609"/>
        <xdr:cNvSpPr/>
      </xdr:nvSpPr>
      <xdr:spPr>
        <a:xfrm>
          <a:off x="14541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41419</xdr:rowOff>
    </xdr:from>
    <xdr:ext cx="534377" cy="259045"/>
    <xdr:sp macro="" textlink="">
      <xdr:nvSpPr>
        <xdr:cNvPr id="611" name="テキスト ボックス 610"/>
        <xdr:cNvSpPr txBox="1"/>
      </xdr:nvSpPr>
      <xdr:spPr>
        <a:xfrm>
          <a:off x="14325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157690</xdr:rowOff>
    </xdr:from>
    <xdr:to>
      <xdr:col>72</xdr:col>
      <xdr:colOff>38100</xdr:colOff>
      <xdr:row>57</xdr:row>
      <xdr:rowOff>87840</xdr:rowOff>
    </xdr:to>
    <xdr:sp macro="" textlink="">
      <xdr:nvSpPr>
        <xdr:cNvPr id="612" name="楕円 611"/>
        <xdr:cNvSpPr/>
      </xdr:nvSpPr>
      <xdr:spPr>
        <a:xfrm>
          <a:off x="136525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78967</xdr:rowOff>
    </xdr:from>
    <xdr:ext cx="534377" cy="259045"/>
    <xdr:sp macro="" textlink="">
      <xdr:nvSpPr>
        <xdr:cNvPr id="613" name="テキスト ボックス 612"/>
        <xdr:cNvSpPr txBox="1"/>
      </xdr:nvSpPr>
      <xdr:spPr>
        <a:xfrm>
          <a:off x="13436111" y="98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77146</xdr:rowOff>
    </xdr:from>
    <xdr:to>
      <xdr:col>67</xdr:col>
      <xdr:colOff>101600</xdr:colOff>
      <xdr:row>58</xdr:row>
      <xdr:rowOff>7296</xdr:rowOff>
    </xdr:to>
    <xdr:sp macro="" textlink="">
      <xdr:nvSpPr>
        <xdr:cNvPr id="614" name="楕円 613"/>
        <xdr:cNvSpPr/>
      </xdr:nvSpPr>
      <xdr:spPr>
        <a:xfrm>
          <a:off x="12763500" y="9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169873</xdr:rowOff>
    </xdr:from>
    <xdr:ext cx="534377" cy="259045"/>
    <xdr:sp macro="" textlink="">
      <xdr:nvSpPr>
        <xdr:cNvPr id="615" name="テキスト ボックス 614"/>
        <xdr:cNvSpPr txBox="1"/>
      </xdr:nvSpPr>
      <xdr:spPr>
        <a:xfrm>
          <a:off x="12547111"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9" name="テキスト ボックス 628"/>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37" name="直線コネクタ 636"/>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40" name="災害復旧費最大値テキスト"/>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41" name="直線コネクタ 640"/>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2" name="直線コネクタ 64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44935</xdr:rowOff>
    </xdr:from>
    <xdr:ext cx="469744" cy="259045"/>
    <xdr:sp macro="" textlink="">
      <xdr:nvSpPr>
        <xdr:cNvPr id="643" name="災害復旧費平均値テキスト"/>
        <xdr:cNvSpPr txBox="1"/>
      </xdr:nvSpPr>
      <xdr:spPr>
        <a:xfrm>
          <a:off x="16370300" y="1290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44" name="フローチャート: 判断 643"/>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109708</xdr:rowOff>
    </xdr:from>
    <xdr:to>
      <xdr:col>81</xdr:col>
      <xdr:colOff>50800</xdr:colOff>
      <xdr:row>78</xdr:row>
      <xdr:rowOff>139700</xdr:rowOff>
    </xdr:to>
    <xdr:cxnSp macro="">
      <xdr:nvCxnSpPr>
        <xdr:cNvPr id="645" name="直線コネクタ 644"/>
        <xdr:cNvCxnSpPr/>
      </xdr:nvCxnSpPr>
      <xdr:spPr>
        <a:xfrm>
          <a:off x="14592300" y="1348280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46" name="フローチャート: 判断 645"/>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47" name="テキスト ボックス 646"/>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106415</xdr:rowOff>
    </xdr:from>
    <xdr:to>
      <xdr:col>76</xdr:col>
      <xdr:colOff>114300</xdr:colOff>
      <xdr:row>78</xdr:row>
      <xdr:rowOff>109708</xdr:rowOff>
    </xdr:to>
    <xdr:cxnSp macro="">
      <xdr:nvCxnSpPr>
        <xdr:cNvPr id="648" name="直線コネクタ 647"/>
        <xdr:cNvCxnSpPr/>
      </xdr:nvCxnSpPr>
      <xdr:spPr>
        <a:xfrm>
          <a:off x="13703300" y="13479515"/>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9" name="フローチャート: 判断 648"/>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154540</xdr:rowOff>
    </xdr:from>
    <xdr:ext cx="469744" cy="259045"/>
    <xdr:sp macro="" textlink="">
      <xdr:nvSpPr>
        <xdr:cNvPr id="650" name="テキスト ボックス 649"/>
        <xdr:cNvSpPr txBox="1"/>
      </xdr:nvSpPr>
      <xdr:spPr>
        <a:xfrm>
          <a:off x="14357428" y="128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106415</xdr:rowOff>
    </xdr:from>
    <xdr:to>
      <xdr:col>71</xdr:col>
      <xdr:colOff>177800</xdr:colOff>
      <xdr:row>78</xdr:row>
      <xdr:rowOff>139700</xdr:rowOff>
    </xdr:to>
    <xdr:cxnSp macro="">
      <xdr:nvCxnSpPr>
        <xdr:cNvPr id="651" name="直線コネクタ 650"/>
        <xdr:cNvCxnSpPr/>
      </xdr:nvCxnSpPr>
      <xdr:spPr>
        <a:xfrm flipV="1">
          <a:off x="12814300" y="13479515"/>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52" name="フローチャート: 判断 651"/>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29633</xdr:rowOff>
    </xdr:from>
    <xdr:ext cx="469744" cy="259045"/>
    <xdr:sp macro="" textlink="">
      <xdr:nvSpPr>
        <xdr:cNvPr id="653" name="テキスト ボックス 652"/>
        <xdr:cNvSpPr txBox="1"/>
      </xdr:nvSpPr>
      <xdr:spPr>
        <a:xfrm>
          <a:off x="13468428" y="128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54" name="フローチャート: 判断 653"/>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2841</xdr:rowOff>
    </xdr:from>
    <xdr:ext cx="469744" cy="259045"/>
    <xdr:sp macro="" textlink="">
      <xdr:nvSpPr>
        <xdr:cNvPr id="655" name="テキスト ボックス 654"/>
        <xdr:cNvSpPr txBox="1"/>
      </xdr:nvSpPr>
      <xdr:spPr>
        <a:xfrm>
          <a:off x="12579428" y="1303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1" name="楕円 66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3" name="楕円 66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4" name="テキスト ボックス 66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58908</xdr:rowOff>
    </xdr:from>
    <xdr:to>
      <xdr:col>76</xdr:col>
      <xdr:colOff>165100</xdr:colOff>
      <xdr:row>78</xdr:row>
      <xdr:rowOff>160508</xdr:rowOff>
    </xdr:to>
    <xdr:sp macro="" textlink="">
      <xdr:nvSpPr>
        <xdr:cNvPr id="665" name="楕円 664"/>
        <xdr:cNvSpPr/>
      </xdr:nvSpPr>
      <xdr:spPr>
        <a:xfrm>
          <a:off x="14541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151635</xdr:rowOff>
    </xdr:from>
    <xdr:ext cx="378565" cy="259045"/>
    <xdr:sp macro="" textlink="">
      <xdr:nvSpPr>
        <xdr:cNvPr id="666" name="テキスト ボックス 665"/>
        <xdr:cNvSpPr txBox="1"/>
      </xdr:nvSpPr>
      <xdr:spPr>
        <a:xfrm>
          <a:off x="14403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55615</xdr:rowOff>
    </xdr:from>
    <xdr:to>
      <xdr:col>72</xdr:col>
      <xdr:colOff>38100</xdr:colOff>
      <xdr:row>78</xdr:row>
      <xdr:rowOff>157215</xdr:rowOff>
    </xdr:to>
    <xdr:sp macro="" textlink="">
      <xdr:nvSpPr>
        <xdr:cNvPr id="667" name="楕円 666"/>
        <xdr:cNvSpPr/>
      </xdr:nvSpPr>
      <xdr:spPr>
        <a:xfrm>
          <a:off x="13652500" y="13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148342</xdr:rowOff>
    </xdr:from>
    <xdr:ext cx="378565" cy="259045"/>
    <xdr:sp macro="" textlink="">
      <xdr:nvSpPr>
        <xdr:cNvPr id="668" name="テキスト ボックス 667"/>
        <xdr:cNvSpPr txBox="1"/>
      </xdr:nvSpPr>
      <xdr:spPr>
        <a:xfrm>
          <a:off x="13514017" y="13521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9" name="楕円 66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0" name="テキスト ボックス 66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3" name="テキスト ボックス 68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95" name="直線コネクタ 694"/>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6" name="公債費最小値テキスト"/>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7" name="直線コネクタ 696"/>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8" name="公債費最大値テキスト"/>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9" name="直線コネクタ 698"/>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150177</xdr:rowOff>
    </xdr:from>
    <xdr:to>
      <xdr:col>85</xdr:col>
      <xdr:colOff>127000</xdr:colOff>
      <xdr:row>99</xdr:row>
      <xdr:rowOff>11494</xdr:rowOff>
    </xdr:to>
    <xdr:cxnSp macro="">
      <xdr:nvCxnSpPr>
        <xdr:cNvPr id="700" name="直線コネクタ 699"/>
        <xdr:cNvCxnSpPr/>
      </xdr:nvCxnSpPr>
      <xdr:spPr>
        <a:xfrm flipV="1">
          <a:off x="15481300" y="1695227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701" name="公債費平均値テキスト"/>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702" name="フローチャート: 判断 701"/>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11494</xdr:rowOff>
    </xdr:from>
    <xdr:to>
      <xdr:col>81</xdr:col>
      <xdr:colOff>50800</xdr:colOff>
      <xdr:row>99</xdr:row>
      <xdr:rowOff>33096</xdr:rowOff>
    </xdr:to>
    <xdr:cxnSp macro="">
      <xdr:nvCxnSpPr>
        <xdr:cNvPr id="703" name="直線コネクタ 702"/>
        <xdr:cNvCxnSpPr/>
      </xdr:nvCxnSpPr>
      <xdr:spPr>
        <a:xfrm flipV="1">
          <a:off x="14592300" y="1698504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704" name="フローチャート: 判断 703"/>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705" name="テキスト ボックス 704"/>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25667</xdr:rowOff>
    </xdr:from>
    <xdr:to>
      <xdr:col>76</xdr:col>
      <xdr:colOff>114300</xdr:colOff>
      <xdr:row>99</xdr:row>
      <xdr:rowOff>33096</xdr:rowOff>
    </xdr:to>
    <xdr:cxnSp macro="">
      <xdr:nvCxnSpPr>
        <xdr:cNvPr id="706" name="直線コネクタ 705"/>
        <xdr:cNvCxnSpPr/>
      </xdr:nvCxnSpPr>
      <xdr:spPr>
        <a:xfrm>
          <a:off x="13703300" y="169992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7" name="フローチャート: 判断 706"/>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148086</xdr:rowOff>
    </xdr:from>
    <xdr:ext cx="534377" cy="259045"/>
    <xdr:sp macro="" textlink="">
      <xdr:nvSpPr>
        <xdr:cNvPr id="708" name="テキスト ボックス 707"/>
        <xdr:cNvSpPr txBox="1"/>
      </xdr:nvSpPr>
      <xdr:spPr>
        <a:xfrm>
          <a:off x="14325111" y="162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25667</xdr:rowOff>
    </xdr:from>
    <xdr:to>
      <xdr:col>71</xdr:col>
      <xdr:colOff>177800</xdr:colOff>
      <xdr:row>99</xdr:row>
      <xdr:rowOff>39936</xdr:rowOff>
    </xdr:to>
    <xdr:cxnSp macro="">
      <xdr:nvCxnSpPr>
        <xdr:cNvPr id="709" name="直線コネクタ 708"/>
        <xdr:cNvCxnSpPr/>
      </xdr:nvCxnSpPr>
      <xdr:spPr>
        <a:xfrm flipV="1">
          <a:off x="12814300" y="169992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10" name="フローチャート: 判断 709"/>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134599</xdr:rowOff>
    </xdr:from>
    <xdr:ext cx="534377" cy="259045"/>
    <xdr:sp macro="" textlink="">
      <xdr:nvSpPr>
        <xdr:cNvPr id="711" name="テキスト ボックス 710"/>
        <xdr:cNvSpPr txBox="1"/>
      </xdr:nvSpPr>
      <xdr:spPr>
        <a:xfrm>
          <a:off x="13436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12" name="フローチャート: 判断 711"/>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117815</xdr:rowOff>
    </xdr:from>
    <xdr:ext cx="534377" cy="259045"/>
    <xdr:sp macro="" textlink="">
      <xdr:nvSpPr>
        <xdr:cNvPr id="713" name="テキスト ボックス 712"/>
        <xdr:cNvSpPr txBox="1"/>
      </xdr:nvSpPr>
      <xdr:spPr>
        <a:xfrm>
          <a:off x="12547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99377</xdr:rowOff>
    </xdr:from>
    <xdr:to>
      <xdr:col>85</xdr:col>
      <xdr:colOff>177800</xdr:colOff>
      <xdr:row>99</xdr:row>
      <xdr:rowOff>29527</xdr:rowOff>
    </xdr:to>
    <xdr:sp macro="" textlink="">
      <xdr:nvSpPr>
        <xdr:cNvPr id="719" name="楕円 718"/>
        <xdr:cNvSpPr/>
      </xdr:nvSpPr>
      <xdr:spPr>
        <a:xfrm>
          <a:off x="16268700" y="169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14304</xdr:rowOff>
    </xdr:from>
    <xdr:ext cx="534377" cy="259045"/>
    <xdr:sp macro="" textlink="">
      <xdr:nvSpPr>
        <xdr:cNvPr id="720" name="公債費該当値テキスト"/>
        <xdr:cNvSpPr txBox="1"/>
      </xdr:nvSpPr>
      <xdr:spPr>
        <a:xfrm>
          <a:off x="16370300" y="168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132144</xdr:rowOff>
    </xdr:from>
    <xdr:to>
      <xdr:col>81</xdr:col>
      <xdr:colOff>101600</xdr:colOff>
      <xdr:row>99</xdr:row>
      <xdr:rowOff>62294</xdr:rowOff>
    </xdr:to>
    <xdr:sp macro="" textlink="">
      <xdr:nvSpPr>
        <xdr:cNvPr id="721" name="楕円 720"/>
        <xdr:cNvSpPr/>
      </xdr:nvSpPr>
      <xdr:spPr>
        <a:xfrm>
          <a:off x="15430500" y="16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53421</xdr:rowOff>
    </xdr:from>
    <xdr:ext cx="534377" cy="259045"/>
    <xdr:sp macro="" textlink="">
      <xdr:nvSpPr>
        <xdr:cNvPr id="722" name="テキスト ボックス 721"/>
        <xdr:cNvSpPr txBox="1"/>
      </xdr:nvSpPr>
      <xdr:spPr>
        <a:xfrm>
          <a:off x="15214111" y="170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153746</xdr:rowOff>
    </xdr:from>
    <xdr:to>
      <xdr:col>76</xdr:col>
      <xdr:colOff>165100</xdr:colOff>
      <xdr:row>99</xdr:row>
      <xdr:rowOff>83896</xdr:rowOff>
    </xdr:to>
    <xdr:sp macro="" textlink="">
      <xdr:nvSpPr>
        <xdr:cNvPr id="723" name="楕円 722"/>
        <xdr:cNvSpPr/>
      </xdr:nvSpPr>
      <xdr:spPr>
        <a:xfrm>
          <a:off x="14541500" y="169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75023</xdr:rowOff>
    </xdr:from>
    <xdr:ext cx="534377" cy="259045"/>
    <xdr:sp macro="" textlink="">
      <xdr:nvSpPr>
        <xdr:cNvPr id="724" name="テキスト ボックス 723"/>
        <xdr:cNvSpPr txBox="1"/>
      </xdr:nvSpPr>
      <xdr:spPr>
        <a:xfrm>
          <a:off x="14325111" y="170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146317</xdr:rowOff>
    </xdr:from>
    <xdr:to>
      <xdr:col>72</xdr:col>
      <xdr:colOff>38100</xdr:colOff>
      <xdr:row>99</xdr:row>
      <xdr:rowOff>76467</xdr:rowOff>
    </xdr:to>
    <xdr:sp macro="" textlink="">
      <xdr:nvSpPr>
        <xdr:cNvPr id="725" name="楕円 724"/>
        <xdr:cNvSpPr/>
      </xdr:nvSpPr>
      <xdr:spPr>
        <a:xfrm>
          <a:off x="13652500" y="16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67594</xdr:rowOff>
    </xdr:from>
    <xdr:ext cx="534377" cy="259045"/>
    <xdr:sp macro="" textlink="">
      <xdr:nvSpPr>
        <xdr:cNvPr id="726" name="テキスト ボックス 725"/>
        <xdr:cNvSpPr txBox="1"/>
      </xdr:nvSpPr>
      <xdr:spPr>
        <a:xfrm>
          <a:off x="13436111" y="170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160586</xdr:rowOff>
    </xdr:from>
    <xdr:to>
      <xdr:col>67</xdr:col>
      <xdr:colOff>101600</xdr:colOff>
      <xdr:row>99</xdr:row>
      <xdr:rowOff>90736</xdr:rowOff>
    </xdr:to>
    <xdr:sp macro="" textlink="">
      <xdr:nvSpPr>
        <xdr:cNvPr id="727" name="楕円 726"/>
        <xdr:cNvSpPr/>
      </xdr:nvSpPr>
      <xdr:spPr>
        <a:xfrm>
          <a:off x="12763500" y="169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81863</xdr:rowOff>
    </xdr:from>
    <xdr:ext cx="534377" cy="259045"/>
    <xdr:sp macro="" textlink="">
      <xdr:nvSpPr>
        <xdr:cNvPr id="728" name="テキスト ボックス 727"/>
        <xdr:cNvSpPr txBox="1"/>
      </xdr:nvSpPr>
      <xdr:spPr>
        <a:xfrm>
          <a:off x="12547111" y="17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8" name="テキスト ボックス 74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54" name="直線コネクタ 753"/>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7" name="諸支出金最大値テキスト"/>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8" name="直線コネクタ 757"/>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0" name="諸支出金平均値テキスト"/>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1" name="フローチャート: 判断 760"/>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63" name="フローチャート: 判断 762"/>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64" name="テキスト ボックス 763"/>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6" name="フローチャート: 判断 765"/>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7" name="テキスト ボックス 766"/>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9" name="フローチャート: 判断 768"/>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70" name="テキスト ボックス 769"/>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71" name="フローチャート: 判断 770"/>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72" name="テキスト ボックス 771"/>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目的別歳出について、民生費の構成割合が最も高く、住民一人当たり</a:t>
          </a:r>
          <a:r>
            <a:rPr kumimoji="1" lang="en-US" altLang="ja-JP" sz="1300">
              <a:latin typeface="ＭＳ Ｐゴシック" panose="020B0600070205080204" pitchFamily="50" charset="-128"/>
              <a:ea typeface="ＭＳ Ｐゴシック" panose="020B0600070205080204" pitchFamily="50" charset="-128"/>
            </a:rPr>
            <a:t>164,475</a:t>
          </a:r>
          <a:r>
            <a:rPr kumimoji="1" lang="ja-JP" altLang="en-US" sz="1300">
              <a:latin typeface="ＭＳ Ｐゴシック" panose="020B0600070205080204" pitchFamily="50" charset="-128"/>
              <a:ea typeface="ＭＳ Ｐゴシック" panose="020B0600070205080204" pitchFamily="50" charset="-128"/>
            </a:rPr>
            <a:t>円である。子育て世帯への臨時特別給付金支給事業が減少したことにより、前年度比では減少している（▲</a:t>
          </a:r>
          <a:r>
            <a:rPr kumimoji="1" lang="en-US" altLang="ja-JP" sz="1300">
              <a:latin typeface="ＭＳ Ｐゴシック" panose="020B0600070205080204" pitchFamily="50" charset="-128"/>
              <a:ea typeface="ＭＳ Ｐゴシック" panose="020B0600070205080204" pitchFamily="50" charset="-128"/>
            </a:rPr>
            <a:t>12,270</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全体的に類似団体平均を下回っているが、商工費については令和４年度に類似団体平均を上回り、</a:t>
          </a:r>
          <a:r>
            <a:rPr kumimoji="1" lang="en-US" altLang="ja-JP" sz="1300">
              <a:latin typeface="ＭＳ Ｐゴシック" panose="020B0600070205080204" pitchFamily="50" charset="-128"/>
              <a:ea typeface="ＭＳ Ｐゴシック" panose="020B0600070205080204" pitchFamily="50" charset="-128"/>
            </a:rPr>
            <a:t>27,301</a:t>
          </a:r>
          <a:r>
            <a:rPr kumimoji="1" lang="ja-JP" altLang="en-US" sz="1300">
              <a:latin typeface="ＭＳ Ｐゴシック" panose="020B0600070205080204" pitchFamily="50" charset="-128"/>
              <a:ea typeface="ＭＳ Ｐゴシック" panose="020B0600070205080204" pitchFamily="50" charset="-128"/>
            </a:rPr>
            <a:t>円となった。これは、地域通貨ネギーを活用した物価高騰対策を実施したことによるものだが、基本的には裏付けとなる財源（地方創生臨時交付金、発行収入）があるものであり、財政負担が大きく増加するものではない。</a:t>
          </a:r>
        </a:p>
        <a:p>
          <a:r>
            <a:rPr kumimoji="1" lang="ja-JP" altLang="en-US" sz="1300">
              <a:latin typeface="ＭＳ Ｐゴシック" panose="020B0600070205080204" pitchFamily="50" charset="-128"/>
              <a:ea typeface="ＭＳ Ｐゴシック" panose="020B0600070205080204" pitchFamily="50" charset="-128"/>
            </a:rPr>
            <a:t>　消防費については、類似団体平均が減少している（▲</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円）一方で、本市は増加している（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円）。本市は市域が広いことに加え、隣接している寄居町の消防事務についても受託しており、消防関係施設や車両が多いことから、燃料価格高騰による電気料やガソリン代が増嵩しているため、このような動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実質収支、実質単年度収支が減少している。これは、令和３年度が予算を大きく上回る税収があったことなどの要因により特別大きくなっていたもので、これが平年並みに落ち着いてきたという状況にあるものである。</a:t>
          </a:r>
        </a:p>
        <a:p>
          <a:r>
            <a:rPr kumimoji="1" lang="ja-JP" altLang="en-US" sz="1400">
              <a:latin typeface="ＭＳ ゴシック" pitchFamily="49" charset="-128"/>
              <a:ea typeface="ＭＳ ゴシック" pitchFamily="49" charset="-128"/>
            </a:rPr>
            <a:t>　財政調整基金残高については、効率的・効果的な事業執行に伴い発生した実質収支について決算時点で積み立てを行っているため、一定規模の財政調整基金を維持している。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すべての会計において実質赤字は生じておらず、財政健全化法上の水準はクリアしている。</a:t>
          </a:r>
        </a:p>
        <a:p>
          <a:r>
            <a:rPr kumimoji="1" lang="ja-JP" altLang="en-US" sz="1400">
              <a:latin typeface="ＭＳ ゴシック" pitchFamily="49" charset="-128"/>
              <a:ea typeface="ＭＳ ゴシック" pitchFamily="49" charset="-128"/>
            </a:rPr>
            <a:t>　しかしながら、一般会計からの多額の繰入金により収支を維持している会計があり、税率や使用料の適正化について、収支計画等に基づいて適切に実施する必要がある。</a:t>
          </a:r>
        </a:p>
        <a:p>
          <a:r>
            <a:rPr kumimoji="1" lang="ja-JP" altLang="en-US" sz="1400">
              <a:latin typeface="ＭＳ ゴシック" pitchFamily="49" charset="-128"/>
              <a:ea typeface="ＭＳ ゴシック" pitchFamily="49" charset="-128"/>
            </a:rPr>
            <a:t>　一般会計については、今後、少子高齢化社会や人口減少の進展に伴い税収減が見込まれるとともに、定年延長による人件費の増、大規模事業に係る地方債の償還開始による公債費の増、社会保障関係支出の拡充による扶助費の増など、義務費の増加が継続するものと見込まれるため、より一層健全な財政運営となるよう、適正規模の基金の維持や、財源の確保策の推進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64462977</v>
      </c>
      <c r="BO4" s="415"/>
      <c r="BP4" s="415"/>
      <c r="BQ4" s="415"/>
      <c r="BR4" s="415"/>
      <c r="BS4" s="415"/>
      <c r="BT4" s="415"/>
      <c r="BU4" s="416"/>
      <c r="BV4" s="414">
        <v>62640544</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11.7</v>
      </c>
      <c r="CU4" s="589"/>
      <c r="CV4" s="589"/>
      <c r="CW4" s="589"/>
      <c r="CX4" s="589"/>
      <c r="CY4" s="589"/>
      <c r="CZ4" s="589"/>
      <c r="DA4" s="590"/>
      <c r="DB4" s="588">
        <v>18.7</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60012625</v>
      </c>
      <c r="BO5" s="420"/>
      <c r="BP5" s="420"/>
      <c r="BQ5" s="420"/>
      <c r="BR5" s="420"/>
      <c r="BS5" s="420"/>
      <c r="BT5" s="420"/>
      <c r="BU5" s="421"/>
      <c r="BV5" s="419">
        <v>55172334</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87.9</v>
      </c>
      <c r="CU5" s="390"/>
      <c r="CV5" s="390"/>
      <c r="CW5" s="390"/>
      <c r="CX5" s="390"/>
      <c r="CY5" s="390"/>
      <c r="CZ5" s="390"/>
      <c r="DA5" s="391"/>
      <c r="DB5" s="389">
        <v>82.5</v>
      </c>
      <c r="DC5" s="390"/>
      <c r="DD5" s="390"/>
      <c r="DE5" s="390"/>
      <c r="DF5" s="390"/>
      <c r="DG5" s="390"/>
      <c r="DH5" s="390"/>
      <c r="DI5" s="391"/>
    </row>
    <row r="6" spans="1:119" ht="18.75" customHeight="1" x14ac:dyDescent="0.2">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105</v>
      </c>
      <c r="AV6" s="470"/>
      <c r="AW6" s="470"/>
      <c r="AX6" s="470"/>
      <c r="AY6" s="399" t="s">
        <v>106</v>
      </c>
      <c r="AZ6" s="400"/>
      <c r="BA6" s="400"/>
      <c r="BB6" s="400"/>
      <c r="BC6" s="400"/>
      <c r="BD6" s="400"/>
      <c r="BE6" s="400"/>
      <c r="BF6" s="400"/>
      <c r="BG6" s="400"/>
      <c r="BH6" s="400"/>
      <c r="BI6" s="400"/>
      <c r="BJ6" s="400"/>
      <c r="BK6" s="400"/>
      <c r="BL6" s="400"/>
      <c r="BM6" s="401"/>
      <c r="BN6" s="419">
        <v>4450352</v>
      </c>
      <c r="BO6" s="420"/>
      <c r="BP6" s="420"/>
      <c r="BQ6" s="420"/>
      <c r="BR6" s="420"/>
      <c r="BS6" s="420"/>
      <c r="BT6" s="420"/>
      <c r="BU6" s="421"/>
      <c r="BV6" s="419">
        <v>7468210</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87.9</v>
      </c>
      <c r="CU6" s="563"/>
      <c r="CV6" s="563"/>
      <c r="CW6" s="563"/>
      <c r="CX6" s="563"/>
      <c r="CY6" s="563"/>
      <c r="CZ6" s="563"/>
      <c r="DA6" s="564"/>
      <c r="DB6" s="562">
        <v>87.3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762712</v>
      </c>
      <c r="BO7" s="420"/>
      <c r="BP7" s="420"/>
      <c r="BQ7" s="420"/>
      <c r="BR7" s="420"/>
      <c r="BS7" s="420"/>
      <c r="BT7" s="420"/>
      <c r="BU7" s="421"/>
      <c r="BV7" s="419">
        <v>1500190</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31493050</v>
      </c>
      <c r="CU7" s="420"/>
      <c r="CV7" s="420"/>
      <c r="CW7" s="420"/>
      <c r="CX7" s="420"/>
      <c r="CY7" s="420"/>
      <c r="CZ7" s="420"/>
      <c r="DA7" s="421"/>
      <c r="DB7" s="419">
        <v>31884471</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105</v>
      </c>
      <c r="AV8" s="470"/>
      <c r="AW8" s="470"/>
      <c r="AX8" s="470"/>
      <c r="AY8" s="399" t="s">
        <v>113</v>
      </c>
      <c r="AZ8" s="400"/>
      <c r="BA8" s="400"/>
      <c r="BB8" s="400"/>
      <c r="BC8" s="400"/>
      <c r="BD8" s="400"/>
      <c r="BE8" s="400"/>
      <c r="BF8" s="400"/>
      <c r="BG8" s="400"/>
      <c r="BH8" s="400"/>
      <c r="BI8" s="400"/>
      <c r="BJ8" s="400"/>
      <c r="BK8" s="400"/>
      <c r="BL8" s="400"/>
      <c r="BM8" s="401"/>
      <c r="BN8" s="419">
        <v>3687640</v>
      </c>
      <c r="BO8" s="420"/>
      <c r="BP8" s="420"/>
      <c r="BQ8" s="420"/>
      <c r="BR8" s="420"/>
      <c r="BS8" s="420"/>
      <c r="BT8" s="420"/>
      <c r="BU8" s="421"/>
      <c r="BV8" s="419">
        <v>5968020</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0.73</v>
      </c>
      <c r="CU8" s="525"/>
      <c r="CV8" s="525"/>
      <c r="CW8" s="525"/>
      <c r="CX8" s="525"/>
      <c r="CY8" s="525"/>
      <c r="CZ8" s="525"/>
      <c r="DA8" s="526"/>
      <c r="DB8" s="524">
        <v>0.75</v>
      </c>
      <c r="DC8" s="525"/>
      <c r="DD8" s="525"/>
      <c r="DE8" s="525"/>
      <c r="DF8" s="525"/>
      <c r="DG8" s="525"/>
      <c r="DH8" s="525"/>
      <c r="DI8" s="526"/>
    </row>
    <row r="9" spans="1:119" ht="18.75" customHeight="1" thickBot="1" x14ac:dyDescent="0.25">
      <c r="A9" s="181"/>
      <c r="B9" s="551" t="s">
        <v>115</v>
      </c>
      <c r="C9" s="552"/>
      <c r="D9" s="552"/>
      <c r="E9" s="552"/>
      <c r="F9" s="552"/>
      <c r="G9" s="552"/>
      <c r="H9" s="552"/>
      <c r="I9" s="552"/>
      <c r="J9" s="552"/>
      <c r="K9" s="472"/>
      <c r="L9" s="553" t="s">
        <v>116</v>
      </c>
      <c r="M9" s="554"/>
      <c r="N9" s="554"/>
      <c r="O9" s="554"/>
      <c r="P9" s="554"/>
      <c r="Q9" s="555"/>
      <c r="R9" s="556">
        <v>141268</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119</v>
      </c>
      <c r="AV9" s="470"/>
      <c r="AW9" s="470"/>
      <c r="AX9" s="470"/>
      <c r="AY9" s="399" t="s">
        <v>120</v>
      </c>
      <c r="AZ9" s="400"/>
      <c r="BA9" s="400"/>
      <c r="BB9" s="400"/>
      <c r="BC9" s="400"/>
      <c r="BD9" s="400"/>
      <c r="BE9" s="400"/>
      <c r="BF9" s="400"/>
      <c r="BG9" s="400"/>
      <c r="BH9" s="400"/>
      <c r="BI9" s="400"/>
      <c r="BJ9" s="400"/>
      <c r="BK9" s="400"/>
      <c r="BL9" s="400"/>
      <c r="BM9" s="401"/>
      <c r="BN9" s="419">
        <v>-2280380</v>
      </c>
      <c r="BO9" s="420"/>
      <c r="BP9" s="420"/>
      <c r="BQ9" s="420"/>
      <c r="BR9" s="420"/>
      <c r="BS9" s="420"/>
      <c r="BT9" s="420"/>
      <c r="BU9" s="421"/>
      <c r="BV9" s="419">
        <v>2959654</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7.6</v>
      </c>
      <c r="CU9" s="390"/>
      <c r="CV9" s="390"/>
      <c r="CW9" s="390"/>
      <c r="CX9" s="390"/>
      <c r="CY9" s="390"/>
      <c r="CZ9" s="390"/>
      <c r="DA9" s="391"/>
      <c r="DB9" s="389">
        <v>7.4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122</v>
      </c>
      <c r="M10" s="393"/>
      <c r="N10" s="393"/>
      <c r="O10" s="393"/>
      <c r="P10" s="393"/>
      <c r="Q10" s="394"/>
      <c r="R10" s="395">
        <v>143811</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119</v>
      </c>
      <c r="AV10" s="470"/>
      <c r="AW10" s="470"/>
      <c r="AX10" s="470"/>
      <c r="AY10" s="399" t="s">
        <v>124</v>
      </c>
      <c r="AZ10" s="400"/>
      <c r="BA10" s="400"/>
      <c r="BB10" s="400"/>
      <c r="BC10" s="400"/>
      <c r="BD10" s="400"/>
      <c r="BE10" s="400"/>
      <c r="BF10" s="400"/>
      <c r="BG10" s="400"/>
      <c r="BH10" s="400"/>
      <c r="BI10" s="400"/>
      <c r="BJ10" s="400"/>
      <c r="BK10" s="400"/>
      <c r="BL10" s="400"/>
      <c r="BM10" s="401"/>
      <c r="BN10" s="419">
        <v>2545653</v>
      </c>
      <c r="BO10" s="420"/>
      <c r="BP10" s="420"/>
      <c r="BQ10" s="420"/>
      <c r="BR10" s="420"/>
      <c r="BS10" s="420"/>
      <c r="BT10" s="420"/>
      <c r="BU10" s="421"/>
      <c r="BV10" s="419">
        <v>1616642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2">
      <c r="A12" s="181"/>
      <c r="B12" s="527" t="s">
        <v>134</v>
      </c>
      <c r="C12" s="528"/>
      <c r="D12" s="528"/>
      <c r="E12" s="528"/>
      <c r="F12" s="528"/>
      <c r="G12" s="528"/>
      <c r="H12" s="528"/>
      <c r="I12" s="528"/>
      <c r="J12" s="528"/>
      <c r="K12" s="529"/>
      <c r="L12" s="536" t="s">
        <v>135</v>
      </c>
      <c r="M12" s="537"/>
      <c r="N12" s="537"/>
      <c r="O12" s="537"/>
      <c r="P12" s="537"/>
      <c r="Q12" s="538"/>
      <c r="R12" s="539">
        <v>141681</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105</v>
      </c>
      <c r="AV12" s="470"/>
      <c r="AW12" s="470"/>
      <c r="AX12" s="470"/>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622201</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141</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142</v>
      </c>
      <c r="N13" s="513"/>
      <c r="O13" s="513"/>
      <c r="P13" s="513"/>
      <c r="Q13" s="514"/>
      <c r="R13" s="515">
        <v>138333</v>
      </c>
      <c r="S13" s="516"/>
      <c r="T13" s="516"/>
      <c r="U13" s="516"/>
      <c r="V13" s="517"/>
      <c r="W13" s="500" t="s">
        <v>143</v>
      </c>
      <c r="X13" s="433"/>
      <c r="Y13" s="433"/>
      <c r="Z13" s="433"/>
      <c r="AA13" s="433"/>
      <c r="AB13" s="434"/>
      <c r="AC13" s="395">
        <v>5070</v>
      </c>
      <c r="AD13" s="396"/>
      <c r="AE13" s="396"/>
      <c r="AF13" s="396"/>
      <c r="AG13" s="397"/>
      <c r="AH13" s="395">
        <v>5446</v>
      </c>
      <c r="AI13" s="396"/>
      <c r="AJ13" s="396"/>
      <c r="AK13" s="396"/>
      <c r="AL13" s="398"/>
      <c r="AM13" s="489" t="s">
        <v>144</v>
      </c>
      <c r="AN13" s="393"/>
      <c r="AO13" s="393"/>
      <c r="AP13" s="393"/>
      <c r="AQ13" s="393"/>
      <c r="AR13" s="393"/>
      <c r="AS13" s="393"/>
      <c r="AT13" s="394"/>
      <c r="AU13" s="469" t="s">
        <v>109</v>
      </c>
      <c r="AV13" s="470"/>
      <c r="AW13" s="470"/>
      <c r="AX13" s="470"/>
      <c r="AY13" s="399" t="s">
        <v>145</v>
      </c>
      <c r="AZ13" s="400"/>
      <c r="BA13" s="400"/>
      <c r="BB13" s="400"/>
      <c r="BC13" s="400"/>
      <c r="BD13" s="400"/>
      <c r="BE13" s="400"/>
      <c r="BF13" s="400"/>
      <c r="BG13" s="400"/>
      <c r="BH13" s="400"/>
      <c r="BI13" s="400"/>
      <c r="BJ13" s="400"/>
      <c r="BK13" s="400"/>
      <c r="BL13" s="400"/>
      <c r="BM13" s="401"/>
      <c r="BN13" s="419">
        <v>265273</v>
      </c>
      <c r="BO13" s="420"/>
      <c r="BP13" s="420"/>
      <c r="BQ13" s="420"/>
      <c r="BR13" s="420"/>
      <c r="BS13" s="420"/>
      <c r="BT13" s="420"/>
      <c r="BU13" s="421"/>
      <c r="BV13" s="419">
        <v>3954095</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-2</v>
      </c>
      <c r="CU13" s="390"/>
      <c r="CV13" s="390"/>
      <c r="CW13" s="390"/>
      <c r="CX13" s="390"/>
      <c r="CY13" s="390"/>
      <c r="CZ13" s="390"/>
      <c r="DA13" s="391"/>
      <c r="DB13" s="389">
        <v>-1.7</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142383</v>
      </c>
      <c r="S14" s="516"/>
      <c r="T14" s="516"/>
      <c r="U14" s="516"/>
      <c r="V14" s="517"/>
      <c r="W14" s="518"/>
      <c r="X14" s="436"/>
      <c r="Y14" s="436"/>
      <c r="Z14" s="436"/>
      <c r="AA14" s="436"/>
      <c r="AB14" s="437"/>
      <c r="AC14" s="508">
        <v>7.6</v>
      </c>
      <c r="AD14" s="509"/>
      <c r="AE14" s="509"/>
      <c r="AF14" s="509"/>
      <c r="AG14" s="510"/>
      <c r="AH14" s="508">
        <v>8.1999999999999993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133</v>
      </c>
      <c r="CU14" s="520"/>
      <c r="CV14" s="520"/>
      <c r="CW14" s="520"/>
      <c r="CX14" s="520"/>
      <c r="CY14" s="520"/>
      <c r="CZ14" s="520"/>
      <c r="DA14" s="521"/>
      <c r="DB14" s="519" t="s">
        <v>133</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149</v>
      </c>
      <c r="N15" s="513"/>
      <c r="O15" s="513"/>
      <c r="P15" s="513"/>
      <c r="Q15" s="514"/>
      <c r="R15" s="515">
        <v>139203</v>
      </c>
      <c r="S15" s="516"/>
      <c r="T15" s="516"/>
      <c r="U15" s="516"/>
      <c r="V15" s="517"/>
      <c r="W15" s="500" t="s">
        <v>150</v>
      </c>
      <c r="X15" s="433"/>
      <c r="Y15" s="433"/>
      <c r="Z15" s="433"/>
      <c r="AA15" s="433"/>
      <c r="AB15" s="434"/>
      <c r="AC15" s="395">
        <v>19588</v>
      </c>
      <c r="AD15" s="396"/>
      <c r="AE15" s="396"/>
      <c r="AF15" s="396"/>
      <c r="AG15" s="397"/>
      <c r="AH15" s="395">
        <v>20364</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18380948</v>
      </c>
      <c r="BO15" s="415"/>
      <c r="BP15" s="415"/>
      <c r="BQ15" s="415"/>
      <c r="BR15" s="415"/>
      <c r="BS15" s="415"/>
      <c r="BT15" s="415"/>
      <c r="BU15" s="416"/>
      <c r="BV15" s="414">
        <v>17641538</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29.2</v>
      </c>
      <c r="AD16" s="509"/>
      <c r="AE16" s="509"/>
      <c r="AF16" s="509"/>
      <c r="AG16" s="510"/>
      <c r="AH16" s="508">
        <v>30.6</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25857098</v>
      </c>
      <c r="BO16" s="420"/>
      <c r="BP16" s="420"/>
      <c r="BQ16" s="420"/>
      <c r="BR16" s="420"/>
      <c r="BS16" s="420"/>
      <c r="BT16" s="420"/>
      <c r="BU16" s="421"/>
      <c r="BV16" s="419">
        <v>24777578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42343</v>
      </c>
      <c r="AD17" s="396"/>
      <c r="AE17" s="396"/>
      <c r="AF17" s="396"/>
      <c r="AG17" s="397"/>
      <c r="AH17" s="395">
        <v>40708</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23243302</v>
      </c>
      <c r="BO17" s="420"/>
      <c r="BP17" s="420"/>
      <c r="BQ17" s="420"/>
      <c r="BR17" s="420"/>
      <c r="BS17" s="420"/>
      <c r="BT17" s="420"/>
      <c r="BU17" s="421"/>
      <c r="BV17" s="419">
        <v>22241789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138.37</v>
      </c>
      <c r="M18" s="490"/>
      <c r="N18" s="490"/>
      <c r="O18" s="490"/>
      <c r="P18" s="490"/>
      <c r="Q18" s="490"/>
      <c r="R18" s="491"/>
      <c r="S18" s="491"/>
      <c r="T18" s="491"/>
      <c r="U18" s="491"/>
      <c r="V18" s="492"/>
      <c r="W18" s="485"/>
      <c r="X18" s="486"/>
      <c r="Y18" s="486"/>
      <c r="Z18" s="486"/>
      <c r="AA18" s="486"/>
      <c r="AB18" s="501"/>
      <c r="AC18" s="383">
        <v>63.2</v>
      </c>
      <c r="AD18" s="384"/>
      <c r="AE18" s="384"/>
      <c r="AF18" s="384"/>
      <c r="AG18" s="493"/>
      <c r="AH18" s="383">
        <v>61.2</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27939891</v>
      </c>
      <c r="BO18" s="420"/>
      <c r="BP18" s="420"/>
      <c r="BQ18" s="420"/>
      <c r="BR18" s="420"/>
      <c r="BS18" s="420"/>
      <c r="BT18" s="420"/>
      <c r="BU18" s="421"/>
      <c r="BV18" s="419">
        <v>26789721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1021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42387409</v>
      </c>
      <c r="BO19" s="420"/>
      <c r="BP19" s="420"/>
      <c r="BQ19" s="420"/>
      <c r="BR19" s="420"/>
      <c r="BS19" s="420"/>
      <c r="BT19" s="420"/>
      <c r="BU19" s="421"/>
      <c r="BV19" s="419">
        <v>40854406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55854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46511063</v>
      </c>
      <c r="BO22" s="415"/>
      <c r="BP22" s="415"/>
      <c r="BQ22" s="415"/>
      <c r="BR22" s="415"/>
      <c r="BS22" s="415"/>
      <c r="BT22" s="415"/>
      <c r="BU22" s="416"/>
      <c r="BV22" s="414">
        <v>47582818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39563377</v>
      </c>
      <c r="BO23" s="420"/>
      <c r="BP23" s="420"/>
      <c r="BQ23" s="420"/>
      <c r="BR23" s="420"/>
      <c r="BS23" s="420"/>
      <c r="BT23" s="420"/>
      <c r="BU23" s="421"/>
      <c r="BV23" s="419">
        <v>41537658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9100</v>
      </c>
      <c r="R24" s="396"/>
      <c r="S24" s="396"/>
      <c r="T24" s="396"/>
      <c r="U24" s="396"/>
      <c r="V24" s="397"/>
      <c r="W24" s="465"/>
      <c r="X24" s="456"/>
      <c r="Y24" s="457"/>
      <c r="Z24" s="392" t="s">
        <v>175</v>
      </c>
      <c r="AA24" s="393"/>
      <c r="AB24" s="393"/>
      <c r="AC24" s="393"/>
      <c r="AD24" s="393"/>
      <c r="AE24" s="393"/>
      <c r="AF24" s="393"/>
      <c r="AG24" s="394"/>
      <c r="AH24" s="395">
        <v>919</v>
      </c>
      <c r="AI24" s="396"/>
      <c r="AJ24" s="396"/>
      <c r="AK24" s="396"/>
      <c r="AL24" s="397"/>
      <c r="AM24" s="395">
        <v>2950909</v>
      </c>
      <c r="AN24" s="396"/>
      <c r="AO24" s="396"/>
      <c r="AP24" s="396"/>
      <c r="AQ24" s="396"/>
      <c r="AR24" s="397"/>
      <c r="AS24" s="395">
        <v>3211</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30830463</v>
      </c>
      <c r="BO24" s="420"/>
      <c r="BP24" s="420"/>
      <c r="BQ24" s="420"/>
      <c r="BR24" s="420"/>
      <c r="BS24" s="420"/>
      <c r="BT24" s="420"/>
      <c r="BU24" s="421"/>
      <c r="BV24" s="419">
        <v>30701479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7550</v>
      </c>
      <c r="R25" s="396"/>
      <c r="S25" s="396"/>
      <c r="T25" s="396"/>
      <c r="U25" s="396"/>
      <c r="V25" s="397"/>
      <c r="W25" s="465"/>
      <c r="X25" s="456"/>
      <c r="Y25" s="457"/>
      <c r="Z25" s="392" t="s">
        <v>178</v>
      </c>
      <c r="AA25" s="393"/>
      <c r="AB25" s="393"/>
      <c r="AC25" s="393"/>
      <c r="AD25" s="393"/>
      <c r="AE25" s="393"/>
      <c r="AF25" s="393"/>
      <c r="AG25" s="394"/>
      <c r="AH25" s="395">
        <v>222</v>
      </c>
      <c r="AI25" s="396"/>
      <c r="AJ25" s="396"/>
      <c r="AK25" s="396"/>
      <c r="AL25" s="397"/>
      <c r="AM25" s="395">
        <v>679764</v>
      </c>
      <c r="AN25" s="396"/>
      <c r="AO25" s="396"/>
      <c r="AP25" s="396"/>
      <c r="AQ25" s="396"/>
      <c r="AR25" s="397"/>
      <c r="AS25" s="395">
        <v>3062</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26585803</v>
      </c>
      <c r="BO25" s="415"/>
      <c r="BP25" s="415"/>
      <c r="BQ25" s="415"/>
      <c r="BR25" s="415"/>
      <c r="BS25" s="415"/>
      <c r="BT25" s="415"/>
      <c r="BU25" s="416"/>
      <c r="BV25" s="414">
        <v>28906377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6830</v>
      </c>
      <c r="R26" s="396"/>
      <c r="S26" s="396"/>
      <c r="T26" s="396"/>
      <c r="U26" s="396"/>
      <c r="V26" s="397"/>
      <c r="W26" s="465"/>
      <c r="X26" s="456"/>
      <c r="Y26" s="457"/>
      <c r="Z26" s="392" t="s">
        <v>181</v>
      </c>
      <c r="AA26" s="430"/>
      <c r="AB26" s="430"/>
      <c r="AC26" s="430"/>
      <c r="AD26" s="430"/>
      <c r="AE26" s="430"/>
      <c r="AF26" s="430"/>
      <c r="AG26" s="431"/>
      <c r="AH26" s="395">
        <v>18</v>
      </c>
      <c r="AI26" s="396"/>
      <c r="AJ26" s="396"/>
      <c r="AK26" s="396"/>
      <c r="AL26" s="397"/>
      <c r="AM26" s="395">
        <v>59814</v>
      </c>
      <c r="AN26" s="396"/>
      <c r="AO26" s="396"/>
      <c r="AP26" s="396"/>
      <c r="AQ26" s="396"/>
      <c r="AR26" s="397"/>
      <c r="AS26" s="395">
        <v>3323</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v>62300</v>
      </c>
      <c r="BO26" s="420"/>
      <c r="BP26" s="420"/>
      <c r="BQ26" s="420"/>
      <c r="BR26" s="420"/>
      <c r="BS26" s="420"/>
      <c r="BT26" s="420"/>
      <c r="BU26" s="421"/>
      <c r="BV26" s="419">
        <v>62300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183</v>
      </c>
      <c r="F27" s="393"/>
      <c r="G27" s="393"/>
      <c r="H27" s="393"/>
      <c r="I27" s="393"/>
      <c r="J27" s="393"/>
      <c r="K27" s="394"/>
      <c r="L27" s="395">
        <v>1</v>
      </c>
      <c r="M27" s="396"/>
      <c r="N27" s="396"/>
      <c r="O27" s="396"/>
      <c r="P27" s="397"/>
      <c r="Q27" s="395">
        <v>4920</v>
      </c>
      <c r="R27" s="396"/>
      <c r="S27" s="396"/>
      <c r="T27" s="396"/>
      <c r="U27" s="396"/>
      <c r="V27" s="397"/>
      <c r="W27" s="465"/>
      <c r="X27" s="456"/>
      <c r="Y27" s="457"/>
      <c r="Z27" s="392" t="s">
        <v>184</v>
      </c>
      <c r="AA27" s="393"/>
      <c r="AB27" s="393"/>
      <c r="AC27" s="393"/>
      <c r="AD27" s="393"/>
      <c r="AE27" s="393"/>
      <c r="AF27" s="393"/>
      <c r="AG27" s="394"/>
      <c r="AH27" s="395">
        <v>63</v>
      </c>
      <c r="AI27" s="396"/>
      <c r="AJ27" s="396"/>
      <c r="AK27" s="396"/>
      <c r="AL27" s="397"/>
      <c r="AM27" s="395">
        <v>183575</v>
      </c>
      <c r="AN27" s="396"/>
      <c r="AO27" s="396"/>
      <c r="AP27" s="396"/>
      <c r="AQ27" s="396"/>
      <c r="AR27" s="397"/>
      <c r="AS27" s="395">
        <v>2914</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1487000</v>
      </c>
      <c r="BO27" s="423"/>
      <c r="BP27" s="423"/>
      <c r="BQ27" s="423"/>
      <c r="BR27" s="423"/>
      <c r="BS27" s="423"/>
      <c r="BT27" s="423"/>
      <c r="BU27" s="424"/>
      <c r="BV27" s="422">
        <v>1487000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186</v>
      </c>
      <c r="F28" s="393"/>
      <c r="G28" s="393"/>
      <c r="H28" s="393"/>
      <c r="I28" s="393"/>
      <c r="J28" s="393"/>
      <c r="K28" s="394"/>
      <c r="L28" s="395">
        <v>1</v>
      </c>
      <c r="M28" s="396"/>
      <c r="N28" s="396"/>
      <c r="O28" s="396"/>
      <c r="P28" s="397"/>
      <c r="Q28" s="395">
        <v>4280</v>
      </c>
      <c r="R28" s="396"/>
      <c r="S28" s="396"/>
      <c r="T28" s="396"/>
      <c r="U28" s="396"/>
      <c r="V28" s="397"/>
      <c r="W28" s="465"/>
      <c r="X28" s="456"/>
      <c r="Y28" s="457"/>
      <c r="Z28" s="392" t="s">
        <v>187</v>
      </c>
      <c r="AA28" s="393"/>
      <c r="AB28" s="393"/>
      <c r="AC28" s="393"/>
      <c r="AD28" s="393"/>
      <c r="AE28" s="393"/>
      <c r="AF28" s="393"/>
      <c r="AG28" s="394"/>
      <c r="AH28" s="395" t="s">
        <v>188</v>
      </c>
      <c r="AI28" s="396"/>
      <c r="AJ28" s="396"/>
      <c r="AK28" s="396"/>
      <c r="AL28" s="397"/>
      <c r="AM28" s="395" t="s">
        <v>189</v>
      </c>
      <c r="AN28" s="396"/>
      <c r="AO28" s="396"/>
      <c r="AP28" s="396"/>
      <c r="AQ28" s="396"/>
      <c r="AR28" s="397"/>
      <c r="AS28" s="395" t="s">
        <v>133</v>
      </c>
      <c r="AT28" s="396"/>
      <c r="AU28" s="396"/>
      <c r="AV28" s="396"/>
      <c r="AW28" s="396"/>
      <c r="AX28" s="398"/>
      <c r="AY28" s="402" t="s">
        <v>190</v>
      </c>
      <c r="AZ28" s="403"/>
      <c r="BA28" s="403"/>
      <c r="BB28" s="404"/>
      <c r="BC28" s="411" t="s">
        <v>49</v>
      </c>
      <c r="BD28" s="412"/>
      <c r="BE28" s="412"/>
      <c r="BF28" s="412"/>
      <c r="BG28" s="412"/>
      <c r="BH28" s="412"/>
      <c r="BI28" s="412"/>
      <c r="BJ28" s="412"/>
      <c r="BK28" s="412"/>
      <c r="BL28" s="412"/>
      <c r="BM28" s="413"/>
      <c r="BN28" s="414">
        <v>15863589</v>
      </c>
      <c r="BO28" s="415"/>
      <c r="BP28" s="415"/>
      <c r="BQ28" s="415"/>
      <c r="BR28" s="415"/>
      <c r="BS28" s="415"/>
      <c r="BT28" s="415"/>
      <c r="BU28" s="416"/>
      <c r="BV28" s="414">
        <v>13317936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191</v>
      </c>
      <c r="F29" s="393"/>
      <c r="G29" s="393"/>
      <c r="H29" s="393"/>
      <c r="I29" s="393"/>
      <c r="J29" s="393"/>
      <c r="K29" s="394"/>
      <c r="L29" s="395">
        <v>22</v>
      </c>
      <c r="M29" s="396"/>
      <c r="N29" s="396"/>
      <c r="O29" s="396"/>
      <c r="P29" s="397"/>
      <c r="Q29" s="395">
        <v>4030</v>
      </c>
      <c r="R29" s="396"/>
      <c r="S29" s="396"/>
      <c r="T29" s="396"/>
      <c r="U29" s="396"/>
      <c r="V29" s="397"/>
      <c r="W29" s="466"/>
      <c r="X29" s="467"/>
      <c r="Y29" s="468"/>
      <c r="Z29" s="392" t="s">
        <v>192</v>
      </c>
      <c r="AA29" s="393"/>
      <c r="AB29" s="393"/>
      <c r="AC29" s="393"/>
      <c r="AD29" s="393"/>
      <c r="AE29" s="393"/>
      <c r="AF29" s="393"/>
      <c r="AG29" s="394"/>
      <c r="AH29" s="395">
        <v>982</v>
      </c>
      <c r="AI29" s="396"/>
      <c r="AJ29" s="396"/>
      <c r="AK29" s="396"/>
      <c r="AL29" s="397"/>
      <c r="AM29" s="395">
        <v>3134484</v>
      </c>
      <c r="AN29" s="396"/>
      <c r="AO29" s="396"/>
      <c r="AP29" s="396"/>
      <c r="AQ29" s="396"/>
      <c r="AR29" s="397"/>
      <c r="AS29" s="395">
        <v>3192</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1689358</v>
      </c>
      <c r="BO29" s="420"/>
      <c r="BP29" s="420"/>
      <c r="BQ29" s="420"/>
      <c r="BR29" s="420"/>
      <c r="BS29" s="420"/>
      <c r="BT29" s="420"/>
      <c r="BU29" s="421"/>
      <c r="BV29" s="419">
        <v>1684156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99.1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10095838</v>
      </c>
      <c r="BO30" s="423"/>
      <c r="BP30" s="423"/>
      <c r="BQ30" s="423"/>
      <c r="BR30" s="423"/>
      <c r="BS30" s="423"/>
      <c r="BT30" s="423"/>
      <c r="BU30" s="424"/>
      <c r="BV30" s="422">
        <v>8644741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深谷市土地開発公社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国済寺土地区画整理事業特別会計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深谷市地域振興財団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ふかや花園駅前土地区画整理事業特別会計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ふかや物産観光株式会社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ふかやeパワー株式会社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埼玉県都市競艇組合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大里広域市町村圏組合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大里広域市町村圏組合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PLFvcfE9p+ePMXXGPfV4mcvwmDgfS1Z9LttzRODeSj4MZVN+56uhDN18yhZ5MQcbDjEVDagZfI0Zo9pYRJag==" saltValue="6rRC1dg5vKHvA/4tYGaM9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7.33</v>
      </c>
      <c r="G34" s="33">
        <v>9.7799999999999994</v>
      </c>
      <c r="H34" s="33">
        <v>10.39</v>
      </c>
      <c r="I34" s="33">
        <v>19.52</v>
      </c>
      <c r="J34" s="34">
        <v>12.36</v>
      </c>
      <c r="K34" s="22"/>
      <c r="L34" s="22"/>
      <c r="M34" s="22"/>
      <c r="N34" s="22"/>
      <c r="O34" s="22"/>
      <c r="P34" s="22"/>
    </row>
    <row r="35" spans="1:16" ht="39" customHeight="1" x14ac:dyDescent="0.2">
      <c r="A35" s="22"/>
      <c r="B35" s="35"/>
      <c r="C35" s="1145" t="s">
        <v>560</v>
      </c>
      <c r="D35" s="1146"/>
      <c r="E35" s="1147"/>
      <c r="F35" s="36">
        <v>5.94</v>
      </c>
      <c r="G35" s="37">
        <v>6.2</v>
      </c>
      <c r="H35" s="37">
        <v>5.32</v>
      </c>
      <c r="I35" s="37">
        <v>4.41</v>
      </c>
      <c r="J35" s="38">
        <v>4.12</v>
      </c>
      <c r="K35" s="22"/>
      <c r="L35" s="22"/>
      <c r="M35" s="22"/>
      <c r="N35" s="22"/>
      <c r="O35" s="22"/>
      <c r="P35" s="22"/>
    </row>
    <row r="36" spans="1:16" ht="39" customHeight="1" x14ac:dyDescent="0.2">
      <c r="A36" s="22"/>
      <c r="B36" s="35"/>
      <c r="C36" s="1145" t="s">
        <v>561</v>
      </c>
      <c r="D36" s="1146"/>
      <c r="E36" s="1147"/>
      <c r="F36" s="36">
        <v>6.83</v>
      </c>
      <c r="G36" s="37">
        <v>7.11</v>
      </c>
      <c r="H36" s="37">
        <v>6.8</v>
      </c>
      <c r="I36" s="37">
        <v>6.52</v>
      </c>
      <c r="J36" s="38">
        <v>3.63</v>
      </c>
      <c r="K36" s="22"/>
      <c r="L36" s="22"/>
      <c r="M36" s="22"/>
      <c r="N36" s="22"/>
      <c r="O36" s="22"/>
      <c r="P36" s="22"/>
    </row>
    <row r="37" spans="1:16" ht="39" customHeight="1" x14ac:dyDescent="0.2">
      <c r="A37" s="22"/>
      <c r="B37" s="35"/>
      <c r="C37" s="1145" t="s">
        <v>562</v>
      </c>
      <c r="D37" s="1146"/>
      <c r="E37" s="1147"/>
      <c r="F37" s="36">
        <v>1.02</v>
      </c>
      <c r="G37" s="37">
        <v>1.3</v>
      </c>
      <c r="H37" s="37">
        <v>1.31</v>
      </c>
      <c r="I37" s="37">
        <v>2.4300000000000002</v>
      </c>
      <c r="J37" s="38">
        <v>1.44</v>
      </c>
      <c r="K37" s="22"/>
      <c r="L37" s="22"/>
      <c r="M37" s="22"/>
      <c r="N37" s="22"/>
      <c r="O37" s="22"/>
      <c r="P37" s="22"/>
    </row>
    <row r="38" spans="1:16" ht="39" customHeight="1" x14ac:dyDescent="0.2">
      <c r="A38" s="22"/>
      <c r="B38" s="35"/>
      <c r="C38" s="1145" t="s">
        <v>563</v>
      </c>
      <c r="D38" s="1146"/>
      <c r="E38" s="1147"/>
      <c r="F38" s="36" t="s">
        <v>512</v>
      </c>
      <c r="G38" s="37">
        <v>0.03</v>
      </c>
      <c r="H38" s="37">
        <v>0.09</v>
      </c>
      <c r="I38" s="37">
        <v>0.01</v>
      </c>
      <c r="J38" s="38">
        <v>0.27</v>
      </c>
      <c r="K38" s="22"/>
      <c r="L38" s="22"/>
      <c r="M38" s="22"/>
      <c r="N38" s="22"/>
      <c r="O38" s="22"/>
      <c r="P38" s="22"/>
    </row>
    <row r="39" spans="1:16" ht="39" customHeight="1" x14ac:dyDescent="0.2">
      <c r="A39" s="22"/>
      <c r="B39" s="35"/>
      <c r="C39" s="1145" t="s">
        <v>564</v>
      </c>
      <c r="D39" s="1146"/>
      <c r="E39" s="1147"/>
      <c r="F39" s="36">
        <v>0.05</v>
      </c>
      <c r="G39" s="37">
        <v>0.04</v>
      </c>
      <c r="H39" s="37">
        <v>0.03</v>
      </c>
      <c r="I39" s="37">
        <v>0.1</v>
      </c>
      <c r="J39" s="38">
        <v>0.08</v>
      </c>
      <c r="K39" s="22"/>
      <c r="L39" s="22"/>
      <c r="M39" s="22"/>
      <c r="N39" s="22"/>
      <c r="O39" s="22"/>
      <c r="P39" s="22"/>
    </row>
    <row r="40" spans="1:16" ht="39" customHeight="1" x14ac:dyDescent="0.2">
      <c r="A40" s="22"/>
      <c r="B40" s="35"/>
      <c r="C40" s="1145" t="s">
        <v>565</v>
      </c>
      <c r="D40" s="1146"/>
      <c r="E40" s="1147"/>
      <c r="F40" s="36">
        <v>0.04</v>
      </c>
      <c r="G40" s="37">
        <v>0.19</v>
      </c>
      <c r="H40" s="37">
        <v>0.33</v>
      </c>
      <c r="I40" s="37">
        <v>0.11</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v>0.04</v>
      </c>
      <c r="G43" s="42">
        <v>0.03</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hMveiCi18oiw/hbJQWASTf1kppaUahF7z/TGoOPFzNY+Dk9qlJob1iAgsWVpfZVrEpKYIkGgw8du/ToU2l3Bg==" saltValue="WyFxwaparpJsRZQHvjKa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H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2908</v>
      </c>
      <c r="L45" s="60">
        <v>3006</v>
      </c>
      <c r="M45" s="60">
        <v>2941</v>
      </c>
      <c r="N45" s="60">
        <v>3094</v>
      </c>
      <c r="O45" s="61">
        <v>3322</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14</v>
      </c>
      <c r="F48" s="1155"/>
      <c r="G48" s="1155"/>
      <c r="H48" s="1155"/>
      <c r="I48" s="1155"/>
      <c r="J48" s="1156"/>
      <c r="K48" s="63">
        <v>797</v>
      </c>
      <c r="L48" s="64">
        <v>783</v>
      </c>
      <c r="M48" s="64">
        <v>700</v>
      </c>
      <c r="N48" s="64">
        <v>558</v>
      </c>
      <c r="O48" s="65">
        <v>514</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512</v>
      </c>
      <c r="L49" s="64" t="s">
        <v>512</v>
      </c>
      <c r="M49" s="64" t="s">
        <v>512</v>
      </c>
      <c r="N49" s="64" t="s">
        <v>512</v>
      </c>
      <c r="O49" s="65" t="s">
        <v>512</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4117</v>
      </c>
      <c r="L52" s="64">
        <v>4126</v>
      </c>
      <c r="M52" s="64">
        <v>4117</v>
      </c>
      <c r="N52" s="64">
        <v>4286</v>
      </c>
      <c r="O52" s="65">
        <v>4370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-412</v>
      </c>
      <c r="L53" s="69">
        <v>-337</v>
      </c>
      <c r="M53" s="69">
        <v>-476</v>
      </c>
      <c r="N53" s="69">
        <v>-634</v>
      </c>
      <c r="O53" s="70">
        <v>-534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4FVv33qKvHuprZ8CR/8dbjauEHDzVc+HwUFFRIkksYzzKvRTLaeFoiH6XUMY/FvCmTjBuDQSu2VZ2BNhky0SA==" saltValue="XXmujtBNUChNloDMGEkR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196" t="s">
        <v>31</v>
      </c>
      <c r="C41" s="1197"/>
      <c r="D41" s="105"/>
      <c r="E41" s="1198" t="s">
        <v>32</v>
      </c>
      <c r="F41" s="1198"/>
      <c r="G41" s="1198"/>
      <c r="H41" s="1199"/>
      <c r="I41" s="355">
        <v>37741</v>
      </c>
      <c r="J41" s="356">
        <v>43788</v>
      </c>
      <c r="K41" s="356">
        <v>46946</v>
      </c>
      <c r="L41" s="356">
        <v>47583</v>
      </c>
      <c r="M41" s="357">
        <v>46511</v>
      </c>
    </row>
    <row r="42" spans="2:13" ht="27.75" customHeight="1" x14ac:dyDescent="0.2">
      <c r="B42" s="1186"/>
      <c r="C42" s="1187"/>
      <c r="D42" s="106"/>
      <c r="E42" s="1190" t="s">
        <v>33</v>
      </c>
      <c r="F42" s="1190"/>
      <c r="G42" s="1190"/>
      <c r="H42" s="1191"/>
      <c r="I42" s="358">
        <v>1712</v>
      </c>
      <c r="J42" s="359">
        <v>1503</v>
      </c>
      <c r="K42" s="359">
        <v>1473</v>
      </c>
      <c r="L42" s="359">
        <v>1462</v>
      </c>
      <c r="M42" s="360">
        <v>1453</v>
      </c>
    </row>
    <row r="43" spans="2:13" ht="27.75" customHeight="1" x14ac:dyDescent="0.2">
      <c r="B43" s="1186"/>
      <c r="C43" s="1187"/>
      <c r="D43" s="106"/>
      <c r="E43" s="1190" t="s">
        <v>34</v>
      </c>
      <c r="F43" s="1190"/>
      <c r="G43" s="1190"/>
      <c r="H43" s="1191"/>
      <c r="I43" s="358">
        <v>11284</v>
      </c>
      <c r="J43" s="359">
        <v>9769</v>
      </c>
      <c r="K43" s="359">
        <v>9070</v>
      </c>
      <c r="L43" s="359">
        <v>8328</v>
      </c>
      <c r="M43" s="360">
        <v>6831</v>
      </c>
    </row>
    <row r="44" spans="2:13" ht="27.75" customHeight="1" x14ac:dyDescent="0.2">
      <c r="B44" s="1186"/>
      <c r="C44" s="1187"/>
      <c r="D44" s="106"/>
      <c r="E44" s="1190" t="s">
        <v>35</v>
      </c>
      <c r="F44" s="1190"/>
      <c r="G44" s="1190"/>
      <c r="H44" s="1191"/>
      <c r="I44" s="358">
        <v>262</v>
      </c>
      <c r="J44" s="359">
        <v>427</v>
      </c>
      <c r="K44" s="359">
        <v>375</v>
      </c>
      <c r="L44" s="359">
        <v>323</v>
      </c>
      <c r="M44" s="360">
        <v>272</v>
      </c>
    </row>
    <row r="45" spans="2:13" ht="27.75" customHeight="1" x14ac:dyDescent="0.2">
      <c r="B45" s="1186"/>
      <c r="C45" s="1187"/>
      <c r="D45" s="106"/>
      <c r="E45" s="1190" t="s">
        <v>36</v>
      </c>
      <c r="F45" s="1190"/>
      <c r="G45" s="1190"/>
      <c r="H45" s="1191"/>
      <c r="I45" s="358">
        <v>11784</v>
      </c>
      <c r="J45" s="359">
        <v>11795</v>
      </c>
      <c r="K45" s="359">
        <v>11949</v>
      </c>
      <c r="L45" s="359">
        <v>11628</v>
      </c>
      <c r="M45" s="360">
        <v>11690</v>
      </c>
    </row>
    <row r="46" spans="2:13" ht="27.75" customHeight="1" x14ac:dyDescent="0.2">
      <c r="B46" s="1186"/>
      <c r="C46" s="1187"/>
      <c r="D46" s="107"/>
      <c r="E46" s="1190" t="s">
        <v>37</v>
      </c>
      <c r="F46" s="1190"/>
      <c r="G46" s="1190"/>
      <c r="H46" s="1191"/>
      <c r="I46" s="358" t="s">
        <v>512</v>
      </c>
      <c r="J46" s="359" t="s">
        <v>512</v>
      </c>
      <c r="K46" s="359">
        <v>1</v>
      </c>
      <c r="L46" s="359">
        <v>0</v>
      </c>
      <c r="M46" s="360" t="s">
        <v>512</v>
      </c>
    </row>
    <row r="47" spans="2:13" ht="27.75" customHeight="1" x14ac:dyDescent="0.2">
      <c r="B47" s="1186"/>
      <c r="C47" s="1187"/>
      <c r="D47" s="108"/>
      <c r="E47" s="1200" t="s">
        <v>38</v>
      </c>
      <c r="F47" s="1201"/>
      <c r="G47" s="1201"/>
      <c r="H47" s="1202"/>
      <c r="I47" s="358" t="s">
        <v>512</v>
      </c>
      <c r="J47" s="359" t="s">
        <v>512</v>
      </c>
      <c r="K47" s="359" t="s">
        <v>512</v>
      </c>
      <c r="L47" s="359" t="s">
        <v>512</v>
      </c>
      <c r="M47" s="360" t="s">
        <v>512</v>
      </c>
    </row>
    <row r="48" spans="2:13" ht="27.75" customHeight="1" x14ac:dyDescent="0.2">
      <c r="B48" s="1186"/>
      <c r="C48" s="1187"/>
      <c r="D48" s="106"/>
      <c r="E48" s="1190" t="s">
        <v>39</v>
      </c>
      <c r="F48" s="1190"/>
      <c r="G48" s="1190"/>
      <c r="H48" s="1191"/>
      <c r="I48" s="358" t="s">
        <v>512</v>
      </c>
      <c r="J48" s="359" t="s">
        <v>512</v>
      </c>
      <c r="K48" s="359" t="s">
        <v>512</v>
      </c>
      <c r="L48" s="359" t="s">
        <v>512</v>
      </c>
      <c r="M48" s="360" t="s">
        <v>512</v>
      </c>
    </row>
    <row r="49" spans="2:13" ht="27.75" customHeight="1" x14ac:dyDescent="0.2">
      <c r="B49" s="1188"/>
      <c r="C49" s="1189"/>
      <c r="D49" s="106"/>
      <c r="E49" s="1190" t="s">
        <v>40</v>
      </c>
      <c r="F49" s="1190"/>
      <c r="G49" s="1190"/>
      <c r="H49" s="1191"/>
      <c r="I49" s="358" t="s">
        <v>512</v>
      </c>
      <c r="J49" s="359" t="s">
        <v>512</v>
      </c>
      <c r="K49" s="359" t="s">
        <v>512</v>
      </c>
      <c r="L49" s="359" t="s">
        <v>512</v>
      </c>
      <c r="M49" s="360" t="s">
        <v>512</v>
      </c>
    </row>
    <row r="50" spans="2:13" ht="27.75" customHeight="1" x14ac:dyDescent="0.2">
      <c r="B50" s="1184" t="s">
        <v>41</v>
      </c>
      <c r="C50" s="1185"/>
      <c r="D50" s="109"/>
      <c r="E50" s="1190" t="s">
        <v>42</v>
      </c>
      <c r="F50" s="1190"/>
      <c r="G50" s="1190"/>
      <c r="H50" s="1191"/>
      <c r="I50" s="358">
        <v>21422</v>
      </c>
      <c r="J50" s="359">
        <v>21136</v>
      </c>
      <c r="K50" s="359">
        <v>22376</v>
      </c>
      <c r="L50" s="359">
        <v>23290</v>
      </c>
      <c r="M50" s="360">
        <v>27359</v>
      </c>
    </row>
    <row r="51" spans="2:13" ht="27.75" customHeight="1" x14ac:dyDescent="0.2">
      <c r="B51" s="1186"/>
      <c r="C51" s="1187"/>
      <c r="D51" s="106"/>
      <c r="E51" s="1190" t="s">
        <v>43</v>
      </c>
      <c r="F51" s="1190"/>
      <c r="G51" s="1190"/>
      <c r="H51" s="1191"/>
      <c r="I51" s="358">
        <v>4720</v>
      </c>
      <c r="J51" s="359">
        <v>4432</v>
      </c>
      <c r="K51" s="359">
        <v>4289</v>
      </c>
      <c r="L51" s="359">
        <v>4052</v>
      </c>
      <c r="M51" s="360">
        <v>4349</v>
      </c>
    </row>
    <row r="52" spans="2:13" ht="27.75" customHeight="1" x14ac:dyDescent="0.2">
      <c r="B52" s="1188"/>
      <c r="C52" s="1189"/>
      <c r="D52" s="106"/>
      <c r="E52" s="1190" t="s">
        <v>44</v>
      </c>
      <c r="F52" s="1190"/>
      <c r="G52" s="1190"/>
      <c r="H52" s="1191"/>
      <c r="I52" s="358">
        <v>49509</v>
      </c>
      <c r="J52" s="359">
        <v>55654</v>
      </c>
      <c r="K52" s="359">
        <v>56383</v>
      </c>
      <c r="L52" s="359">
        <v>56948</v>
      </c>
      <c r="M52" s="360">
        <v>55431</v>
      </c>
    </row>
    <row r="53" spans="2:13" ht="27.75" customHeight="1" thickBot="1" x14ac:dyDescent="0.25">
      <c r="B53" s="1192" t="s">
        <v>45</v>
      </c>
      <c r="C53" s="1193"/>
      <c r="D53" s="110"/>
      <c r="E53" s="1194" t="s">
        <v>46</v>
      </c>
      <c r="F53" s="1194"/>
      <c r="G53" s="1194"/>
      <c r="H53" s="1195"/>
      <c r="I53" s="361">
        <v>-12869</v>
      </c>
      <c r="J53" s="362">
        <v>-13941</v>
      </c>
      <c r="K53" s="362">
        <v>-13234</v>
      </c>
      <c r="L53" s="362">
        <v>-14965</v>
      </c>
      <c r="M53" s="363">
        <v>-20382</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Jo82YS4611NDFE791Zw/7h5dzBnWBeszLA/GHt0T1s9LxmnVV/szWs3DlITU98Chm4e6v0NitKaxnsNKBRlgxA==" saltValue="7AL3tbg4HqkaJi0aACWy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49</v>
      </c>
      <c r="D55" s="1211"/>
      <c r="E55" s="1212"/>
      <c r="F55" s="122">
        <v>12323</v>
      </c>
      <c r="G55" s="122">
        <v>13318</v>
      </c>
      <c r="H55" s="123">
        <v>15864</v>
      </c>
    </row>
    <row r="56" spans="2:8" ht="52.5" customHeight="1" x14ac:dyDescent="0.2">
      <c r="B56" s="124"/>
      <c r="C56" s="1213" t="s">
        <v>50</v>
      </c>
      <c r="D56" s="1213"/>
      <c r="E56" s="1214"/>
      <c r="F56" s="125">
        <v>1681</v>
      </c>
      <c r="G56" s="125">
        <v>1684</v>
      </c>
      <c r="H56" s="126">
        <v>1689</v>
      </c>
    </row>
    <row r="57" spans="2:8" ht="53.25" customHeight="1" x14ac:dyDescent="0.2">
      <c r="B57" s="124"/>
      <c r="C57" s="1215" t="s">
        <v>51</v>
      </c>
      <c r="D57" s="1215"/>
      <c r="E57" s="1216"/>
      <c r="F57" s="127">
        <v>8856</v>
      </c>
      <c r="G57" s="127">
        <v>8645</v>
      </c>
      <c r="H57" s="128">
        <v>10096</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22860</v>
      </c>
      <c r="G63" s="136">
        <v>23647</v>
      </c>
      <c r="H63" s="137">
        <v>27649</v>
      </c>
    </row>
    <row r="64" spans="2:8" ht="13" x14ac:dyDescent="0.2"/>
  </sheetData>
  <sheetProtection algorithmName="SHA-512" hashValue="/JVEIFBAi5K1PGvgqVYvEhcMY8Od/jw+BKlfVA6pYJkV6iSHjyVktRuAMBE1OeLOyJiO8yZHK/CZsRvZINcN5g==" saltValue="i7rFDpkFWoKRqLUUDF2B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550</v>
      </c>
      <c r="G2" s="151"/>
      <c r="H2" s="152"/>
    </row>
    <row r="3" spans="1:8" x14ac:dyDescent="0.2">
      <c r="A3" s="148" t="s">
        <v>543</v>
      </c>
      <c r="B3" s="153"/>
      <c r="C3" s="154"/>
      <c r="D3" s="155">
        <v>49810</v>
      </c>
      <c r="E3" s="156"/>
      <c r="F3" s="157">
        <v>66863</v>
      </c>
      <c r="G3" s="158"/>
      <c r="H3" s="159"/>
    </row>
    <row r="4" spans="1:8" x14ac:dyDescent="0.2">
      <c r="A4" s="160"/>
      <c r="B4" s="161"/>
      <c r="C4" s="162"/>
      <c r="D4" s="163">
        <v>29572</v>
      </c>
      <c r="E4" s="164"/>
      <c r="F4" s="165">
        <v>32770</v>
      </c>
      <c r="G4" s="166"/>
      <c r="H4" s="167"/>
    </row>
    <row r="5" spans="1:8" x14ac:dyDescent="0.2">
      <c r="A5" s="148" t="s">
        <v>545</v>
      </c>
      <c r="B5" s="153"/>
      <c r="C5" s="154"/>
      <c r="D5" s="155">
        <v>79098</v>
      </c>
      <c r="E5" s="156"/>
      <c r="F5" s="157">
        <v>72051</v>
      </c>
      <c r="G5" s="158"/>
      <c r="H5" s="159"/>
    </row>
    <row r="6" spans="1:8" x14ac:dyDescent="0.2">
      <c r="A6" s="160"/>
      <c r="B6" s="161"/>
      <c r="C6" s="162"/>
      <c r="D6" s="163">
        <v>32257</v>
      </c>
      <c r="E6" s="164"/>
      <c r="F6" s="165">
        <v>34140</v>
      </c>
      <c r="G6" s="166"/>
      <c r="H6" s="167"/>
    </row>
    <row r="7" spans="1:8" x14ac:dyDescent="0.2">
      <c r="A7" s="148" t="s">
        <v>546</v>
      </c>
      <c r="B7" s="153"/>
      <c r="C7" s="154"/>
      <c r="D7" s="155">
        <v>60117</v>
      </c>
      <c r="E7" s="156"/>
      <c r="F7" s="157">
        <v>72756</v>
      </c>
      <c r="G7" s="158"/>
      <c r="H7" s="159"/>
    </row>
    <row r="8" spans="1:8" x14ac:dyDescent="0.2">
      <c r="A8" s="160"/>
      <c r="B8" s="161"/>
      <c r="C8" s="162"/>
      <c r="D8" s="163">
        <v>35050</v>
      </c>
      <c r="E8" s="164"/>
      <c r="F8" s="165">
        <v>32117</v>
      </c>
      <c r="G8" s="166"/>
      <c r="H8" s="167"/>
    </row>
    <row r="9" spans="1:8" x14ac:dyDescent="0.2">
      <c r="A9" s="148" t="s">
        <v>547</v>
      </c>
      <c r="B9" s="153"/>
      <c r="C9" s="154"/>
      <c r="D9" s="155">
        <v>41566</v>
      </c>
      <c r="E9" s="156"/>
      <c r="F9" s="157">
        <v>62281</v>
      </c>
      <c r="G9" s="158"/>
      <c r="H9" s="159"/>
    </row>
    <row r="10" spans="1:8" x14ac:dyDescent="0.2">
      <c r="A10" s="160"/>
      <c r="B10" s="161"/>
      <c r="C10" s="162"/>
      <c r="D10" s="163">
        <v>33432</v>
      </c>
      <c r="E10" s="164"/>
      <c r="F10" s="165">
        <v>38152</v>
      </c>
      <c r="G10" s="166"/>
      <c r="H10" s="167"/>
    </row>
    <row r="11" spans="1:8" x14ac:dyDescent="0.2">
      <c r="A11" s="148" t="s">
        <v>548</v>
      </c>
      <c r="B11" s="153"/>
      <c r="C11" s="154"/>
      <c r="D11" s="155">
        <v>43348</v>
      </c>
      <c r="E11" s="156"/>
      <c r="F11" s="157">
        <v>58940</v>
      </c>
      <c r="G11" s="158"/>
      <c r="H11" s="159"/>
    </row>
    <row r="12" spans="1:8" x14ac:dyDescent="0.2">
      <c r="A12" s="160"/>
      <c r="B12" s="161"/>
      <c r="C12" s="168"/>
      <c r="D12" s="163">
        <v>35534</v>
      </c>
      <c r="E12" s="164"/>
      <c r="F12" s="165">
        <v>33486</v>
      </c>
      <c r="G12" s="166"/>
      <c r="H12" s="167"/>
    </row>
    <row r="13" spans="1:8" x14ac:dyDescent="0.2">
      <c r="A13" s="148"/>
      <c r="B13" s="153"/>
      <c r="C13" s="169"/>
      <c r="D13" s="170">
        <v>54788</v>
      </c>
      <c r="E13" s="171"/>
      <c r="F13" s="172">
        <v>66578</v>
      </c>
      <c r="G13" s="173"/>
      <c r="H13" s="159"/>
    </row>
    <row r="14" spans="1:8" x14ac:dyDescent="0.2">
      <c r="A14" s="160"/>
      <c r="B14" s="161"/>
      <c r="C14" s="162"/>
      <c r="D14" s="163">
        <v>33169</v>
      </c>
      <c r="E14" s="164"/>
      <c r="F14" s="165">
        <v>34133</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7.43</v>
      </c>
      <c r="C19" s="174">
        <f>ROUND(VALUE(SUBSTITUTE(実質収支比率等に係る経年分析!G$48,"▲","-")),2)</f>
        <v>10.039999999999999</v>
      </c>
      <c r="D19" s="174">
        <f>ROUND(VALUE(SUBSTITUTE(実質収支比率等に係る経年分析!H$48,"▲","-")),2)</f>
        <v>9.85</v>
      </c>
      <c r="E19" s="174">
        <f>ROUND(VALUE(SUBSTITUTE(実質収支比率等に係る経年分析!I$48,"▲","-")),2)</f>
        <v>18.72</v>
      </c>
      <c r="F19" s="174">
        <f>ROUND(VALUE(SUBSTITUTE(実質収支比率等に係る経年分析!J$48,"▲","-")),2)</f>
        <v>11.71</v>
      </c>
    </row>
    <row r="20" spans="1:11" x14ac:dyDescent="0.2">
      <c r="A20" s="174" t="s">
        <v>58</v>
      </c>
      <c r="B20" s="174">
        <f>ROUND(VALUE(SUBSTITUTE(実質収支比率等に係る経年分析!F$47,"▲","-")),2)</f>
        <v>40.840000000000003</v>
      </c>
      <c r="C20" s="174">
        <f>ROUND(VALUE(SUBSTITUTE(実質収支比率等に係る経年分析!G$47,"▲","-")),2)</f>
        <v>37.630000000000003</v>
      </c>
      <c r="D20" s="174">
        <f>ROUND(VALUE(SUBSTITUTE(実質収支比率等に係る経年分析!H$47,"▲","-")),2)</f>
        <v>40.340000000000003</v>
      </c>
      <c r="E20" s="174">
        <f>ROUND(VALUE(SUBSTITUTE(実質収支比率等に係る経年分析!I$47,"▲","-")),2)</f>
        <v>41.77</v>
      </c>
      <c r="F20" s="174">
        <f>ROUND(VALUE(SUBSTITUTE(実質収支比率等に係る経年分析!J$47,"▲","-")),2)</f>
        <v>50.37</v>
      </c>
    </row>
    <row r="21" spans="1:11" x14ac:dyDescent="0.2">
      <c r="A21" s="174" t="s">
        <v>59</v>
      </c>
      <c r="B21" s="174">
        <f>IF(ISNUMBER(VALUE(SUBSTITUTE(実質収支比率等に係る経年分析!F$49,"▲","-"))),ROUND(VALUE(SUBSTITUTE(実質収支比率等に係る経年分析!F$49,"▲","-")),2),NA())</f>
        <v>1.53</v>
      </c>
      <c r="C21" s="174">
        <f>IF(ISNUMBER(VALUE(SUBSTITUTE(実質収支比率等に係る経年分析!G$49,"▲","-"))),ROUND(VALUE(SUBSTITUTE(実質収支比率等に係る経年分析!G$49,"▲","-")),2),NA())</f>
        <v>-0.76</v>
      </c>
      <c r="D21" s="174">
        <f>IF(ISNUMBER(VALUE(SUBSTITUTE(実質収支比率等に係る経年分析!H$49,"▲","-"))),ROUND(VALUE(SUBSTITUTE(実質収支比率等に係る経年分析!H$49,"▲","-")),2),NA())</f>
        <v>3.46</v>
      </c>
      <c r="E21" s="174">
        <f>IF(ISNUMBER(VALUE(SUBSTITUTE(実質収支比率等に係る経年分析!I$49,"▲","-"))),ROUND(VALUE(SUBSTITUTE(実質収支比率等に係る経年分析!I$49,"▲","-")),2),NA())</f>
        <v>12.4</v>
      </c>
      <c r="F21" s="174">
        <f>IF(ISNUMBER(VALUE(SUBSTITUTE(実質収支比率等に係る経年分析!J$49,"▲","-"))),ROUND(VALUE(SUBSTITUTE(実質収支比率等に係る経年分析!J$49,"▲","-")),2),NA())</f>
        <v>0.84</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国済寺土地区画整理事業特別会計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ふかや花園駅前土地区画整理事業特別会計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2.4300000000000002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3.63</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9.7799999999999994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12.36</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4117</v>
      </c>
      <c r="E42" s="176"/>
      <c r="F42" s="176"/>
      <c r="G42" s="176">
        <f>'実質公債費比率（分子）の構造'!L$52</f>
        <v>4126</v>
      </c>
      <c r="H42" s="176"/>
      <c r="I42" s="176"/>
      <c r="J42" s="176">
        <f>'実質公債費比率（分子）の構造'!M$52</f>
        <v>4117</v>
      </c>
      <c r="K42" s="176"/>
      <c r="L42" s="176"/>
      <c r="M42" s="176">
        <f>'実質公債費比率（分子）の構造'!N$52</f>
        <v>4286</v>
      </c>
      <c r="N42" s="176"/>
      <c r="O42" s="176"/>
      <c r="P42" s="176">
        <f>'実質公債費比率（分子）の構造'!O$52</f>
        <v>4370</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70</v>
      </c>
      <c r="B46" s="176">
        <f>'実質公債費比率（分子）の構造'!K$48</f>
        <v>797</v>
      </c>
      <c r="C46" s="176"/>
      <c r="D46" s="176"/>
      <c r="E46" s="176">
        <f>'実質公債費比率（分子）の構造'!L$48</f>
        <v>783</v>
      </c>
      <c r="F46" s="176"/>
      <c r="G46" s="176"/>
      <c r="H46" s="176">
        <f>'実質公債費比率（分子）の構造'!M$48</f>
        <v>700</v>
      </c>
      <c r="I46" s="176"/>
      <c r="J46" s="176"/>
      <c r="K46" s="176">
        <f>'実質公債費比率（分子）の構造'!N$48</f>
        <v>558</v>
      </c>
      <c r="L46" s="176"/>
      <c r="M46" s="176"/>
      <c r="N46" s="176">
        <f>'実質公債費比率（分子）の構造'!O$48</f>
        <v>514</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2908</v>
      </c>
      <c r="C49" s="176"/>
      <c r="D49" s="176"/>
      <c r="E49" s="176">
        <f>'実質公債費比率（分子）の構造'!L$45</f>
        <v>3006</v>
      </c>
      <c r="F49" s="176"/>
      <c r="G49" s="176"/>
      <c r="H49" s="176">
        <f>'実質公債費比率（分子）の構造'!M$45</f>
        <v>2941</v>
      </c>
      <c r="I49" s="176"/>
      <c r="J49" s="176"/>
      <c r="K49" s="176">
        <f>'実質公債費比率（分子）の構造'!N$45</f>
        <v>3094</v>
      </c>
      <c r="L49" s="176"/>
      <c r="M49" s="176"/>
      <c r="N49" s="176">
        <f>'実質公債費比率（分子）の構造'!O$45</f>
        <v>3322</v>
      </c>
      <c r="O49" s="176"/>
      <c r="P49" s="176"/>
    </row>
    <row r="50" spans="1:16" x14ac:dyDescent="0.2">
      <c r="A50" s="176" t="s">
        <v>74</v>
      </c>
      <c r="B50" s="176" t="e">
        <f>NA()</f>
        <v>#N/A</v>
      </c>
      <c r="C50" s="176">
        <f>IF(ISNUMBER('実質公債費比率（分子）の構造'!K$53),'実質公債費比率（分子）の構造'!K$53,NA())</f>
        <v>-412</v>
      </c>
      <c r="D50" s="176" t="e">
        <f>NA()</f>
        <v>#N/A</v>
      </c>
      <c r="E50" s="176" t="e">
        <f>NA()</f>
        <v>#N/A</v>
      </c>
      <c r="F50" s="176">
        <f>IF(ISNUMBER('実質公債費比率（分子）の構造'!L$53),'実質公債費比率（分子）の構造'!L$53,NA())</f>
        <v>-337</v>
      </c>
      <c r="G50" s="176" t="e">
        <f>NA()</f>
        <v>#N/A</v>
      </c>
      <c r="H50" s="176" t="e">
        <f>NA()</f>
        <v>#N/A</v>
      </c>
      <c r="I50" s="176">
        <f>IF(ISNUMBER('実質公債費比率（分子）の構造'!M$53),'実質公債費比率（分子）の構造'!M$53,NA())</f>
        <v>-476</v>
      </c>
      <c r="J50" s="176" t="e">
        <f>NA()</f>
        <v>#N/A</v>
      </c>
      <c r="K50" s="176" t="e">
        <f>NA()</f>
        <v>#N/A</v>
      </c>
      <c r="L50" s="176">
        <f>IF(ISNUMBER('実質公債費比率（分子）の構造'!N$53),'実質公債費比率（分子）の構造'!N$53,NA())</f>
        <v>-634</v>
      </c>
      <c r="M50" s="176" t="e">
        <f>NA()</f>
        <v>#N/A</v>
      </c>
      <c r="N50" s="176" t="e">
        <f>NA()</f>
        <v>#N/A</v>
      </c>
      <c r="O50" s="176">
        <f>IF(ISNUMBER('実質公債費比率（分子）の構造'!O$53),'実質公債費比率（分子）の構造'!O$53,NA())</f>
        <v>-534</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49509</v>
      </c>
      <c r="E56" s="175"/>
      <c r="F56" s="175"/>
      <c r="G56" s="175">
        <f>'将来負担比率（分子）の構造'!J$52</f>
        <v>55654</v>
      </c>
      <c r="H56" s="175"/>
      <c r="I56" s="175"/>
      <c r="J56" s="175">
        <f>'将来負担比率（分子）の構造'!K$52</f>
        <v>56383</v>
      </c>
      <c r="K56" s="175"/>
      <c r="L56" s="175"/>
      <c r="M56" s="175">
        <f>'将来負担比率（分子）の構造'!L$52</f>
        <v>56948</v>
      </c>
      <c r="N56" s="175"/>
      <c r="O56" s="175"/>
      <c r="P56" s="175">
        <f>'将来負担比率（分子）の構造'!M$52</f>
        <v>55431</v>
      </c>
    </row>
    <row r="57" spans="1:16" x14ac:dyDescent="0.2">
      <c r="A57" s="175" t="s">
        <v>43</v>
      </c>
      <c r="B57" s="175"/>
      <c r="C57" s="175"/>
      <c r="D57" s="175">
        <f>'将来負担比率（分子）の構造'!I$51</f>
        <v>4720</v>
      </c>
      <c r="E57" s="175"/>
      <c r="F57" s="175"/>
      <c r="G57" s="175">
        <f>'将来負担比率（分子）の構造'!J$51</f>
        <v>4432</v>
      </c>
      <c r="H57" s="175"/>
      <c r="I57" s="175"/>
      <c r="J57" s="175">
        <f>'将来負担比率（分子）の構造'!K$51</f>
        <v>4289</v>
      </c>
      <c r="K57" s="175"/>
      <c r="L57" s="175"/>
      <c r="M57" s="175">
        <f>'将来負担比率（分子）の構造'!L$51</f>
        <v>4052</v>
      </c>
      <c r="N57" s="175"/>
      <c r="O57" s="175"/>
      <c r="P57" s="175">
        <f>'将来負担比率（分子）の構造'!M$51</f>
        <v>4349</v>
      </c>
    </row>
    <row r="58" spans="1:16" x14ac:dyDescent="0.2">
      <c r="A58" s="175" t="s">
        <v>42</v>
      </c>
      <c r="B58" s="175"/>
      <c r="C58" s="175"/>
      <c r="D58" s="175">
        <f>'将来負担比率（分子）の構造'!I$50</f>
        <v>21422</v>
      </c>
      <c r="E58" s="175"/>
      <c r="F58" s="175"/>
      <c r="G58" s="175">
        <f>'将来負担比率（分子）の構造'!J$50</f>
        <v>21136</v>
      </c>
      <c r="H58" s="175"/>
      <c r="I58" s="175"/>
      <c r="J58" s="175">
        <f>'将来負担比率（分子）の構造'!K$50</f>
        <v>22376</v>
      </c>
      <c r="K58" s="175"/>
      <c r="L58" s="175"/>
      <c r="M58" s="175">
        <f>'将来負担比率（分子）の構造'!L$50</f>
        <v>23290</v>
      </c>
      <c r="N58" s="175"/>
      <c r="O58" s="175"/>
      <c r="P58" s="175">
        <f>'将来負担比率（分子）の構造'!M$50</f>
        <v>27359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f>'将来負担比率（分子）の構造'!K$46</f>
        <v>1</v>
      </c>
      <c r="I61" s="175"/>
      <c r="J61" s="175"/>
      <c r="K61" s="175">
        <f>'将来負担比率（分子）の構造'!L$46</f>
        <v>0</v>
      </c>
      <c r="L61" s="175"/>
      <c r="M61" s="175"/>
      <c r="N61" s="175" t="str">
        <f>'将来負担比率（分子）の構造'!M$46</f>
        <v>-</v>
      </c>
      <c r="O61" s="175"/>
      <c r="P61" s="175"/>
    </row>
    <row r="62" spans="1:16" x14ac:dyDescent="0.2">
      <c r="A62" s="175" t="s">
        <v>36</v>
      </c>
      <c r="B62" s="175">
        <f>'将来負担比率（分子）の構造'!I$45</f>
        <v>11784</v>
      </c>
      <c r="C62" s="175"/>
      <c r="D62" s="175"/>
      <c r="E62" s="175">
        <f>'将来負担比率（分子）の構造'!J$45</f>
        <v>11795</v>
      </c>
      <c r="F62" s="175"/>
      <c r="G62" s="175"/>
      <c r="H62" s="175">
        <f>'将来負担比率（分子）の構造'!K$45</f>
        <v>11949</v>
      </c>
      <c r="I62" s="175"/>
      <c r="J62" s="175"/>
      <c r="K62" s="175">
        <f>'将来負担比率（分子）の構造'!L$45</f>
        <v>11628</v>
      </c>
      <c r="L62" s="175"/>
      <c r="M62" s="175"/>
      <c r="N62" s="175">
        <f>'将来負担比率（分子）の構造'!M$45</f>
        <v>11690</v>
      </c>
      <c r="O62" s="175"/>
      <c r="P62" s="175"/>
    </row>
    <row r="63" spans="1:16" x14ac:dyDescent="0.2">
      <c r="A63" s="175" t="s">
        <v>35</v>
      </c>
      <c r="B63" s="175">
        <f>'将来負担比率（分子）の構造'!I$44</f>
        <v>262</v>
      </c>
      <c r="C63" s="175"/>
      <c r="D63" s="175"/>
      <c r="E63" s="175">
        <f>'将来負担比率（分子）の構造'!J$44</f>
        <v>427</v>
      </c>
      <c r="F63" s="175"/>
      <c r="G63" s="175"/>
      <c r="H63" s="175">
        <f>'将来負担比率（分子）の構造'!K$44</f>
        <v>375</v>
      </c>
      <c r="I63" s="175"/>
      <c r="J63" s="175"/>
      <c r="K63" s="175">
        <f>'将来負担比率（分子）の構造'!L$44</f>
        <v>323</v>
      </c>
      <c r="L63" s="175"/>
      <c r="M63" s="175"/>
      <c r="N63" s="175">
        <f>'将来負担比率（分子）の構造'!M$44</f>
        <v>272</v>
      </c>
      <c r="O63" s="175"/>
      <c r="P63" s="175"/>
    </row>
    <row r="64" spans="1:16" x14ac:dyDescent="0.2">
      <c r="A64" s="175" t="s">
        <v>34</v>
      </c>
      <c r="B64" s="175">
        <f>'将来負担比率（分子）の構造'!I$43</f>
        <v>11284</v>
      </c>
      <c r="C64" s="175"/>
      <c r="D64" s="175"/>
      <c r="E64" s="175">
        <f>'将来負担比率（分子）の構造'!J$43</f>
        <v>9769</v>
      </c>
      <c r="F64" s="175"/>
      <c r="G64" s="175"/>
      <c r="H64" s="175">
        <f>'将来負担比率（分子）の構造'!K$43</f>
        <v>9070</v>
      </c>
      <c r="I64" s="175"/>
      <c r="J64" s="175"/>
      <c r="K64" s="175">
        <f>'将来負担比率（分子）の構造'!L$43</f>
        <v>8328</v>
      </c>
      <c r="L64" s="175"/>
      <c r="M64" s="175"/>
      <c r="N64" s="175">
        <f>'将来負担比率（分子）の構造'!M$43</f>
        <v>6831</v>
      </c>
      <c r="O64" s="175"/>
      <c r="P64" s="175"/>
    </row>
    <row r="65" spans="1:16" x14ac:dyDescent="0.2">
      <c r="A65" s="175" t="s">
        <v>33</v>
      </c>
      <c r="B65" s="175">
        <f>'将来負担比率（分子）の構造'!I$42</f>
        <v>1712</v>
      </c>
      <c r="C65" s="175"/>
      <c r="D65" s="175"/>
      <c r="E65" s="175">
        <f>'将来負担比率（分子）の構造'!J$42</f>
        <v>1503</v>
      </c>
      <c r="F65" s="175"/>
      <c r="G65" s="175"/>
      <c r="H65" s="175">
        <f>'将来負担比率（分子）の構造'!K$42</f>
        <v>1473</v>
      </c>
      <c r="I65" s="175"/>
      <c r="J65" s="175"/>
      <c r="K65" s="175">
        <f>'将来負担比率（分子）の構造'!L$42</f>
        <v>1462</v>
      </c>
      <c r="L65" s="175"/>
      <c r="M65" s="175"/>
      <c r="N65" s="175">
        <f>'将来負担比率（分子）の構造'!M$42</f>
        <v>1453</v>
      </c>
      <c r="O65" s="175"/>
      <c r="P65" s="175"/>
    </row>
    <row r="66" spans="1:16" x14ac:dyDescent="0.2">
      <c r="A66" s="175" t="s">
        <v>32</v>
      </c>
      <c r="B66" s="175">
        <f>'将来負担比率（分子）の構造'!I$41</f>
        <v>37741</v>
      </c>
      <c r="C66" s="175"/>
      <c r="D66" s="175"/>
      <c r="E66" s="175">
        <f>'将来負担比率（分子）の構造'!J$41</f>
        <v>43788</v>
      </c>
      <c r="F66" s="175"/>
      <c r="G66" s="175"/>
      <c r="H66" s="175">
        <f>'将来負担比率（分子）の構造'!K$41</f>
        <v>46946</v>
      </c>
      <c r="I66" s="175"/>
      <c r="J66" s="175"/>
      <c r="K66" s="175">
        <f>'将来負担比率（分子）の構造'!L$41</f>
        <v>47583</v>
      </c>
      <c r="L66" s="175"/>
      <c r="M66" s="175"/>
      <c r="N66" s="175">
        <f>'将来負担比率（分子）の構造'!M$41</f>
        <v>46511</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12323</v>
      </c>
      <c r="C72" s="179">
        <f>基金残高に係る経年分析!G55</f>
        <v>13318</v>
      </c>
      <c r="D72" s="179">
        <f>基金残高に係る経年分析!H55</f>
        <v>15864</v>
      </c>
    </row>
    <row r="73" spans="1:16" x14ac:dyDescent="0.2">
      <c r="A73" s="178" t="s">
        <v>81</v>
      </c>
      <c r="B73" s="179">
        <f>基金残高に係る経年分析!F56</f>
        <v>1681</v>
      </c>
      <c r="C73" s="179">
        <f>基金残高に係る経年分析!G56</f>
        <v>1684</v>
      </c>
      <c r="D73" s="179">
        <f>基金残高に係る経年分析!H56</f>
        <v>1689</v>
      </c>
    </row>
    <row r="74" spans="1:16" x14ac:dyDescent="0.2">
      <c r="A74" s="178" t="s">
        <v>82</v>
      </c>
      <c r="B74" s="179">
        <f>基金残高に係る経年分析!F57</f>
        <v>8856</v>
      </c>
      <c r="C74" s="179">
        <f>基金残高に係る経年分析!G57</f>
        <v>8645</v>
      </c>
      <c r="D74" s="179">
        <f>基金残高に係る経年分析!H57</f>
        <v>10096</v>
      </c>
    </row>
  </sheetData>
  <sheetProtection algorithmName="SHA-512" hashValue="eeYZ0B6Pv2xQQQ/3LbdKFt/KqKNnHgBUnL1X1CXpzjT7Dpj23aCl/ZD+u7ujY1iWVt/zKHiJJN3IMdL39uTk9Q==" saltValue="+Z17GDvzZX3fBJbXno+B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233</v>
      </c>
      <c r="C5" s="677"/>
      <c r="D5" s="677"/>
      <c r="E5" s="677"/>
      <c r="F5" s="677"/>
      <c r="G5" s="677"/>
      <c r="H5" s="677"/>
      <c r="I5" s="677"/>
      <c r="J5" s="677"/>
      <c r="K5" s="677"/>
      <c r="L5" s="677"/>
      <c r="M5" s="677"/>
      <c r="N5" s="677"/>
      <c r="O5" s="677"/>
      <c r="P5" s="677"/>
      <c r="Q5" s="678"/>
      <c r="R5" s="673">
        <v>19692432</v>
      </c>
      <c r="S5" s="674"/>
      <c r="T5" s="674"/>
      <c r="U5" s="674"/>
      <c r="V5" s="674"/>
      <c r="W5" s="674"/>
      <c r="X5" s="674"/>
      <c r="Y5" s="702"/>
      <c r="Z5" s="716">
        <v>30.5</v>
      </c>
      <c r="AA5" s="716"/>
      <c r="AB5" s="716"/>
      <c r="AC5" s="716"/>
      <c r="AD5" s="717">
        <v>19151525</v>
      </c>
      <c r="AE5" s="717"/>
      <c r="AF5" s="717"/>
      <c r="AG5" s="717"/>
      <c r="AH5" s="717"/>
      <c r="AI5" s="717"/>
      <c r="AJ5" s="717"/>
      <c r="AK5" s="717"/>
      <c r="AL5" s="703">
        <v>60.2</v>
      </c>
      <c r="AM5" s="686"/>
      <c r="AN5" s="686"/>
      <c r="AO5" s="704"/>
      <c r="AP5" s="676" t="s">
        <v>234</v>
      </c>
      <c r="AQ5" s="677"/>
      <c r="AR5" s="677"/>
      <c r="AS5" s="677"/>
      <c r="AT5" s="677"/>
      <c r="AU5" s="677"/>
      <c r="AV5" s="677"/>
      <c r="AW5" s="677"/>
      <c r="AX5" s="677"/>
      <c r="AY5" s="677"/>
      <c r="AZ5" s="677"/>
      <c r="BA5" s="677"/>
      <c r="BB5" s="677"/>
      <c r="BC5" s="677"/>
      <c r="BD5" s="677"/>
      <c r="BE5" s="677"/>
      <c r="BF5" s="678"/>
      <c r="BG5" s="621">
        <v>19147374</v>
      </c>
      <c r="BH5" s="622"/>
      <c r="BI5" s="622"/>
      <c r="BJ5" s="622"/>
      <c r="BK5" s="622"/>
      <c r="BL5" s="622"/>
      <c r="BM5" s="622"/>
      <c r="BN5" s="623"/>
      <c r="BO5" s="663">
        <v>97.2</v>
      </c>
      <c r="BP5" s="663"/>
      <c r="BQ5" s="663"/>
      <c r="BR5" s="663"/>
      <c r="BS5" s="664">
        <v>175019</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2">
      <c r="B6" s="618" t="s">
        <v>238</v>
      </c>
      <c r="C6" s="619"/>
      <c r="D6" s="619"/>
      <c r="E6" s="619"/>
      <c r="F6" s="619"/>
      <c r="G6" s="619"/>
      <c r="H6" s="619"/>
      <c r="I6" s="619"/>
      <c r="J6" s="619"/>
      <c r="K6" s="619"/>
      <c r="L6" s="619"/>
      <c r="M6" s="619"/>
      <c r="N6" s="619"/>
      <c r="O6" s="619"/>
      <c r="P6" s="619"/>
      <c r="Q6" s="620"/>
      <c r="R6" s="621">
        <v>647548</v>
      </c>
      <c r="S6" s="622"/>
      <c r="T6" s="622"/>
      <c r="U6" s="622"/>
      <c r="V6" s="622"/>
      <c r="W6" s="622"/>
      <c r="X6" s="622"/>
      <c r="Y6" s="623"/>
      <c r="Z6" s="663">
        <v>1</v>
      </c>
      <c r="AA6" s="663"/>
      <c r="AB6" s="663"/>
      <c r="AC6" s="663"/>
      <c r="AD6" s="664">
        <v>647548</v>
      </c>
      <c r="AE6" s="664"/>
      <c r="AF6" s="664"/>
      <c r="AG6" s="664"/>
      <c r="AH6" s="664"/>
      <c r="AI6" s="664"/>
      <c r="AJ6" s="664"/>
      <c r="AK6" s="664"/>
      <c r="AL6" s="624">
        <v>2</v>
      </c>
      <c r="AM6" s="625"/>
      <c r="AN6" s="625"/>
      <c r="AO6" s="665"/>
      <c r="AP6" s="618" t="s">
        <v>239</v>
      </c>
      <c r="AQ6" s="619"/>
      <c r="AR6" s="619"/>
      <c r="AS6" s="619"/>
      <c r="AT6" s="619"/>
      <c r="AU6" s="619"/>
      <c r="AV6" s="619"/>
      <c r="AW6" s="619"/>
      <c r="AX6" s="619"/>
      <c r="AY6" s="619"/>
      <c r="AZ6" s="619"/>
      <c r="BA6" s="619"/>
      <c r="BB6" s="619"/>
      <c r="BC6" s="619"/>
      <c r="BD6" s="619"/>
      <c r="BE6" s="619"/>
      <c r="BF6" s="620"/>
      <c r="BG6" s="621">
        <v>19147374</v>
      </c>
      <c r="BH6" s="622"/>
      <c r="BI6" s="622"/>
      <c r="BJ6" s="622"/>
      <c r="BK6" s="622"/>
      <c r="BL6" s="622"/>
      <c r="BM6" s="622"/>
      <c r="BN6" s="623"/>
      <c r="BO6" s="663">
        <v>97.2</v>
      </c>
      <c r="BP6" s="663"/>
      <c r="BQ6" s="663"/>
      <c r="BR6" s="663"/>
      <c r="BS6" s="664">
        <v>175019</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287074</v>
      </c>
      <c r="CS6" s="622"/>
      <c r="CT6" s="622"/>
      <c r="CU6" s="622"/>
      <c r="CV6" s="622"/>
      <c r="CW6" s="622"/>
      <c r="CX6" s="622"/>
      <c r="CY6" s="623"/>
      <c r="CZ6" s="703">
        <v>0.5</v>
      </c>
      <c r="DA6" s="686"/>
      <c r="DB6" s="686"/>
      <c r="DC6" s="705"/>
      <c r="DD6" s="627" t="s">
        <v>133</v>
      </c>
      <c r="DE6" s="622"/>
      <c r="DF6" s="622"/>
      <c r="DG6" s="622"/>
      <c r="DH6" s="622"/>
      <c r="DI6" s="622"/>
      <c r="DJ6" s="622"/>
      <c r="DK6" s="622"/>
      <c r="DL6" s="622"/>
      <c r="DM6" s="622"/>
      <c r="DN6" s="622"/>
      <c r="DO6" s="622"/>
      <c r="DP6" s="623"/>
      <c r="DQ6" s="627">
        <v>287074</v>
      </c>
      <c r="DR6" s="622"/>
      <c r="DS6" s="622"/>
      <c r="DT6" s="622"/>
      <c r="DU6" s="622"/>
      <c r="DV6" s="622"/>
      <c r="DW6" s="622"/>
      <c r="DX6" s="622"/>
      <c r="DY6" s="622"/>
      <c r="DZ6" s="622"/>
      <c r="EA6" s="622"/>
      <c r="EB6" s="622"/>
      <c r="EC6" s="662"/>
    </row>
    <row r="7" spans="2:143" ht="11.25" customHeight="1" x14ac:dyDescent="0.2">
      <c r="B7" s="618" t="s">
        <v>241</v>
      </c>
      <c r="C7" s="619"/>
      <c r="D7" s="619"/>
      <c r="E7" s="619"/>
      <c r="F7" s="619"/>
      <c r="G7" s="619"/>
      <c r="H7" s="619"/>
      <c r="I7" s="619"/>
      <c r="J7" s="619"/>
      <c r="K7" s="619"/>
      <c r="L7" s="619"/>
      <c r="M7" s="619"/>
      <c r="N7" s="619"/>
      <c r="O7" s="619"/>
      <c r="P7" s="619"/>
      <c r="Q7" s="620"/>
      <c r="R7" s="621">
        <v>7120</v>
      </c>
      <c r="S7" s="622"/>
      <c r="T7" s="622"/>
      <c r="U7" s="622"/>
      <c r="V7" s="622"/>
      <c r="W7" s="622"/>
      <c r="X7" s="622"/>
      <c r="Y7" s="623"/>
      <c r="Z7" s="663">
        <v>0</v>
      </c>
      <c r="AA7" s="663"/>
      <c r="AB7" s="663"/>
      <c r="AC7" s="663"/>
      <c r="AD7" s="664">
        <v>7120</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8842110</v>
      </c>
      <c r="BH7" s="622"/>
      <c r="BI7" s="622"/>
      <c r="BJ7" s="622"/>
      <c r="BK7" s="622"/>
      <c r="BL7" s="622"/>
      <c r="BM7" s="622"/>
      <c r="BN7" s="623"/>
      <c r="BO7" s="663">
        <v>44.9</v>
      </c>
      <c r="BP7" s="663"/>
      <c r="BQ7" s="663"/>
      <c r="BR7" s="663"/>
      <c r="BS7" s="664">
        <v>175019</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8559132</v>
      </c>
      <c r="CS7" s="622"/>
      <c r="CT7" s="622"/>
      <c r="CU7" s="622"/>
      <c r="CV7" s="622"/>
      <c r="CW7" s="622"/>
      <c r="CX7" s="622"/>
      <c r="CY7" s="623"/>
      <c r="CZ7" s="663">
        <v>14.3</v>
      </c>
      <c r="DA7" s="663"/>
      <c r="DB7" s="663"/>
      <c r="DC7" s="663"/>
      <c r="DD7" s="627">
        <v>40028</v>
      </c>
      <c r="DE7" s="622"/>
      <c r="DF7" s="622"/>
      <c r="DG7" s="622"/>
      <c r="DH7" s="622"/>
      <c r="DI7" s="622"/>
      <c r="DJ7" s="622"/>
      <c r="DK7" s="622"/>
      <c r="DL7" s="622"/>
      <c r="DM7" s="622"/>
      <c r="DN7" s="622"/>
      <c r="DO7" s="622"/>
      <c r="DP7" s="623"/>
      <c r="DQ7" s="627">
        <v>7577640</v>
      </c>
      <c r="DR7" s="622"/>
      <c r="DS7" s="622"/>
      <c r="DT7" s="622"/>
      <c r="DU7" s="622"/>
      <c r="DV7" s="622"/>
      <c r="DW7" s="622"/>
      <c r="DX7" s="622"/>
      <c r="DY7" s="622"/>
      <c r="DZ7" s="622"/>
      <c r="EA7" s="622"/>
      <c r="EB7" s="622"/>
      <c r="EC7" s="662"/>
    </row>
    <row r="8" spans="2:143" ht="11.25" customHeight="1" x14ac:dyDescent="0.2">
      <c r="B8" s="618" t="s">
        <v>244</v>
      </c>
      <c r="C8" s="619"/>
      <c r="D8" s="619"/>
      <c r="E8" s="619"/>
      <c r="F8" s="619"/>
      <c r="G8" s="619"/>
      <c r="H8" s="619"/>
      <c r="I8" s="619"/>
      <c r="J8" s="619"/>
      <c r="K8" s="619"/>
      <c r="L8" s="619"/>
      <c r="M8" s="619"/>
      <c r="N8" s="619"/>
      <c r="O8" s="619"/>
      <c r="P8" s="619"/>
      <c r="Q8" s="620"/>
      <c r="R8" s="621">
        <v>102792</v>
      </c>
      <c r="S8" s="622"/>
      <c r="T8" s="622"/>
      <c r="U8" s="622"/>
      <c r="V8" s="622"/>
      <c r="W8" s="622"/>
      <c r="X8" s="622"/>
      <c r="Y8" s="623"/>
      <c r="Z8" s="663">
        <v>0.2</v>
      </c>
      <c r="AA8" s="663"/>
      <c r="AB8" s="663"/>
      <c r="AC8" s="663"/>
      <c r="AD8" s="664">
        <v>102792</v>
      </c>
      <c r="AE8" s="664"/>
      <c r="AF8" s="664"/>
      <c r="AG8" s="664"/>
      <c r="AH8" s="664"/>
      <c r="AI8" s="664"/>
      <c r="AJ8" s="664"/>
      <c r="AK8" s="664"/>
      <c r="AL8" s="624">
        <v>0.3</v>
      </c>
      <c r="AM8" s="625"/>
      <c r="AN8" s="625"/>
      <c r="AO8" s="665"/>
      <c r="AP8" s="618" t="s">
        <v>245</v>
      </c>
      <c r="AQ8" s="619"/>
      <c r="AR8" s="619"/>
      <c r="AS8" s="619"/>
      <c r="AT8" s="619"/>
      <c r="AU8" s="619"/>
      <c r="AV8" s="619"/>
      <c r="AW8" s="619"/>
      <c r="AX8" s="619"/>
      <c r="AY8" s="619"/>
      <c r="AZ8" s="619"/>
      <c r="BA8" s="619"/>
      <c r="BB8" s="619"/>
      <c r="BC8" s="619"/>
      <c r="BD8" s="619"/>
      <c r="BE8" s="619"/>
      <c r="BF8" s="620"/>
      <c r="BG8" s="621">
        <v>259059</v>
      </c>
      <c r="BH8" s="622"/>
      <c r="BI8" s="622"/>
      <c r="BJ8" s="622"/>
      <c r="BK8" s="622"/>
      <c r="BL8" s="622"/>
      <c r="BM8" s="622"/>
      <c r="BN8" s="623"/>
      <c r="BO8" s="663">
        <v>1.3</v>
      </c>
      <c r="BP8" s="663"/>
      <c r="BQ8" s="663"/>
      <c r="BR8" s="663"/>
      <c r="BS8" s="664" t="s">
        <v>133</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23302937</v>
      </c>
      <c r="CS8" s="622"/>
      <c r="CT8" s="622"/>
      <c r="CU8" s="622"/>
      <c r="CV8" s="622"/>
      <c r="CW8" s="622"/>
      <c r="CX8" s="622"/>
      <c r="CY8" s="623"/>
      <c r="CZ8" s="663">
        <v>38.799999999999997</v>
      </c>
      <c r="DA8" s="663"/>
      <c r="DB8" s="663"/>
      <c r="DC8" s="663"/>
      <c r="DD8" s="627">
        <v>149672</v>
      </c>
      <c r="DE8" s="622"/>
      <c r="DF8" s="622"/>
      <c r="DG8" s="622"/>
      <c r="DH8" s="622"/>
      <c r="DI8" s="622"/>
      <c r="DJ8" s="622"/>
      <c r="DK8" s="622"/>
      <c r="DL8" s="622"/>
      <c r="DM8" s="622"/>
      <c r="DN8" s="622"/>
      <c r="DO8" s="622"/>
      <c r="DP8" s="623"/>
      <c r="DQ8" s="627">
        <v>10370711</v>
      </c>
      <c r="DR8" s="622"/>
      <c r="DS8" s="622"/>
      <c r="DT8" s="622"/>
      <c r="DU8" s="622"/>
      <c r="DV8" s="622"/>
      <c r="DW8" s="622"/>
      <c r="DX8" s="622"/>
      <c r="DY8" s="622"/>
      <c r="DZ8" s="622"/>
      <c r="EA8" s="622"/>
      <c r="EB8" s="622"/>
      <c r="EC8" s="662"/>
    </row>
    <row r="9" spans="2:143" ht="11.25" customHeight="1" x14ac:dyDescent="0.2">
      <c r="B9" s="618" t="s">
        <v>247</v>
      </c>
      <c r="C9" s="619"/>
      <c r="D9" s="619"/>
      <c r="E9" s="619"/>
      <c r="F9" s="619"/>
      <c r="G9" s="619"/>
      <c r="H9" s="619"/>
      <c r="I9" s="619"/>
      <c r="J9" s="619"/>
      <c r="K9" s="619"/>
      <c r="L9" s="619"/>
      <c r="M9" s="619"/>
      <c r="N9" s="619"/>
      <c r="O9" s="619"/>
      <c r="P9" s="619"/>
      <c r="Q9" s="620"/>
      <c r="R9" s="621">
        <v>80115</v>
      </c>
      <c r="S9" s="622"/>
      <c r="T9" s="622"/>
      <c r="U9" s="622"/>
      <c r="V9" s="622"/>
      <c r="W9" s="622"/>
      <c r="X9" s="622"/>
      <c r="Y9" s="623"/>
      <c r="Z9" s="663">
        <v>0.1</v>
      </c>
      <c r="AA9" s="663"/>
      <c r="AB9" s="663"/>
      <c r="AC9" s="663"/>
      <c r="AD9" s="664">
        <v>80115</v>
      </c>
      <c r="AE9" s="664"/>
      <c r="AF9" s="664"/>
      <c r="AG9" s="664"/>
      <c r="AH9" s="664"/>
      <c r="AI9" s="664"/>
      <c r="AJ9" s="664"/>
      <c r="AK9" s="664"/>
      <c r="AL9" s="624">
        <v>0.3</v>
      </c>
      <c r="AM9" s="625"/>
      <c r="AN9" s="625"/>
      <c r="AO9" s="665"/>
      <c r="AP9" s="618" t="s">
        <v>248</v>
      </c>
      <c r="AQ9" s="619"/>
      <c r="AR9" s="619"/>
      <c r="AS9" s="619"/>
      <c r="AT9" s="619"/>
      <c r="AU9" s="619"/>
      <c r="AV9" s="619"/>
      <c r="AW9" s="619"/>
      <c r="AX9" s="619"/>
      <c r="AY9" s="619"/>
      <c r="AZ9" s="619"/>
      <c r="BA9" s="619"/>
      <c r="BB9" s="619"/>
      <c r="BC9" s="619"/>
      <c r="BD9" s="619"/>
      <c r="BE9" s="619"/>
      <c r="BF9" s="620"/>
      <c r="BG9" s="621">
        <v>7368025</v>
      </c>
      <c r="BH9" s="622"/>
      <c r="BI9" s="622"/>
      <c r="BJ9" s="622"/>
      <c r="BK9" s="622"/>
      <c r="BL9" s="622"/>
      <c r="BM9" s="622"/>
      <c r="BN9" s="623"/>
      <c r="BO9" s="663">
        <v>37.4</v>
      </c>
      <c r="BP9" s="663"/>
      <c r="BQ9" s="663"/>
      <c r="BR9" s="663"/>
      <c r="BS9" s="664" t="s">
        <v>133</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4860251</v>
      </c>
      <c r="CS9" s="622"/>
      <c r="CT9" s="622"/>
      <c r="CU9" s="622"/>
      <c r="CV9" s="622"/>
      <c r="CW9" s="622"/>
      <c r="CX9" s="622"/>
      <c r="CY9" s="623"/>
      <c r="CZ9" s="663">
        <v>8.1</v>
      </c>
      <c r="DA9" s="663"/>
      <c r="DB9" s="663"/>
      <c r="DC9" s="663"/>
      <c r="DD9" s="627">
        <v>28402</v>
      </c>
      <c r="DE9" s="622"/>
      <c r="DF9" s="622"/>
      <c r="DG9" s="622"/>
      <c r="DH9" s="622"/>
      <c r="DI9" s="622"/>
      <c r="DJ9" s="622"/>
      <c r="DK9" s="622"/>
      <c r="DL9" s="622"/>
      <c r="DM9" s="622"/>
      <c r="DN9" s="622"/>
      <c r="DO9" s="622"/>
      <c r="DP9" s="623"/>
      <c r="DQ9" s="627">
        <v>3635959</v>
      </c>
      <c r="DR9" s="622"/>
      <c r="DS9" s="622"/>
      <c r="DT9" s="622"/>
      <c r="DU9" s="622"/>
      <c r="DV9" s="622"/>
      <c r="DW9" s="622"/>
      <c r="DX9" s="622"/>
      <c r="DY9" s="622"/>
      <c r="DZ9" s="622"/>
      <c r="EA9" s="622"/>
      <c r="EB9" s="622"/>
      <c r="EC9" s="662"/>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251</v>
      </c>
      <c r="AA10" s="663"/>
      <c r="AB10" s="663"/>
      <c r="AC10" s="663"/>
      <c r="AD10" s="664" t="s">
        <v>251</v>
      </c>
      <c r="AE10" s="664"/>
      <c r="AF10" s="664"/>
      <c r="AG10" s="664"/>
      <c r="AH10" s="664"/>
      <c r="AI10" s="664"/>
      <c r="AJ10" s="664"/>
      <c r="AK10" s="664"/>
      <c r="AL10" s="624" t="s">
        <v>251</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380558</v>
      </c>
      <c r="BH10" s="622"/>
      <c r="BI10" s="622"/>
      <c r="BJ10" s="622"/>
      <c r="BK10" s="622"/>
      <c r="BL10" s="622"/>
      <c r="BM10" s="622"/>
      <c r="BN10" s="623"/>
      <c r="BO10" s="663">
        <v>1.9</v>
      </c>
      <c r="BP10" s="663"/>
      <c r="BQ10" s="663"/>
      <c r="BR10" s="663"/>
      <c r="BS10" s="664" t="s">
        <v>251</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62687</v>
      </c>
      <c r="CS10" s="622"/>
      <c r="CT10" s="622"/>
      <c r="CU10" s="622"/>
      <c r="CV10" s="622"/>
      <c r="CW10" s="622"/>
      <c r="CX10" s="622"/>
      <c r="CY10" s="623"/>
      <c r="CZ10" s="663">
        <v>0.1</v>
      </c>
      <c r="DA10" s="663"/>
      <c r="DB10" s="663"/>
      <c r="DC10" s="663"/>
      <c r="DD10" s="627" t="s">
        <v>133</v>
      </c>
      <c r="DE10" s="622"/>
      <c r="DF10" s="622"/>
      <c r="DG10" s="622"/>
      <c r="DH10" s="622"/>
      <c r="DI10" s="622"/>
      <c r="DJ10" s="622"/>
      <c r="DK10" s="622"/>
      <c r="DL10" s="622"/>
      <c r="DM10" s="622"/>
      <c r="DN10" s="622"/>
      <c r="DO10" s="622"/>
      <c r="DP10" s="623"/>
      <c r="DQ10" s="627">
        <v>16963</v>
      </c>
      <c r="DR10" s="622"/>
      <c r="DS10" s="622"/>
      <c r="DT10" s="622"/>
      <c r="DU10" s="622"/>
      <c r="DV10" s="622"/>
      <c r="DW10" s="622"/>
      <c r="DX10" s="622"/>
      <c r="DY10" s="622"/>
      <c r="DZ10" s="622"/>
      <c r="EA10" s="622"/>
      <c r="EB10" s="622"/>
      <c r="EC10" s="662"/>
    </row>
    <row r="11" spans="2:143" ht="11.25" customHeight="1" x14ac:dyDescent="0.2">
      <c r="B11" s="618" t="s">
        <v>254</v>
      </c>
      <c r="C11" s="619"/>
      <c r="D11" s="619"/>
      <c r="E11" s="619"/>
      <c r="F11" s="619"/>
      <c r="G11" s="619"/>
      <c r="H11" s="619"/>
      <c r="I11" s="619"/>
      <c r="J11" s="619"/>
      <c r="K11" s="619"/>
      <c r="L11" s="619"/>
      <c r="M11" s="619"/>
      <c r="N11" s="619"/>
      <c r="O11" s="619"/>
      <c r="P11" s="619"/>
      <c r="Q11" s="620"/>
      <c r="R11" s="621">
        <v>3334808</v>
      </c>
      <c r="S11" s="622"/>
      <c r="T11" s="622"/>
      <c r="U11" s="622"/>
      <c r="V11" s="622"/>
      <c r="W11" s="622"/>
      <c r="X11" s="622"/>
      <c r="Y11" s="623"/>
      <c r="Z11" s="624">
        <v>5.2</v>
      </c>
      <c r="AA11" s="625"/>
      <c r="AB11" s="625"/>
      <c r="AC11" s="626"/>
      <c r="AD11" s="627">
        <v>3334808</v>
      </c>
      <c r="AE11" s="622"/>
      <c r="AF11" s="622"/>
      <c r="AG11" s="622"/>
      <c r="AH11" s="622"/>
      <c r="AI11" s="622"/>
      <c r="AJ11" s="622"/>
      <c r="AK11" s="623"/>
      <c r="AL11" s="624">
        <v>10.5</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834468</v>
      </c>
      <c r="BH11" s="622"/>
      <c r="BI11" s="622"/>
      <c r="BJ11" s="622"/>
      <c r="BK11" s="622"/>
      <c r="BL11" s="622"/>
      <c r="BM11" s="622"/>
      <c r="BN11" s="623"/>
      <c r="BO11" s="663">
        <v>4.2</v>
      </c>
      <c r="BP11" s="663"/>
      <c r="BQ11" s="663"/>
      <c r="BR11" s="663"/>
      <c r="BS11" s="664">
        <v>175019</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1868129</v>
      </c>
      <c r="CS11" s="622"/>
      <c r="CT11" s="622"/>
      <c r="CU11" s="622"/>
      <c r="CV11" s="622"/>
      <c r="CW11" s="622"/>
      <c r="CX11" s="622"/>
      <c r="CY11" s="623"/>
      <c r="CZ11" s="663">
        <v>3.1</v>
      </c>
      <c r="DA11" s="663"/>
      <c r="DB11" s="663"/>
      <c r="DC11" s="663"/>
      <c r="DD11" s="627">
        <v>384965</v>
      </c>
      <c r="DE11" s="622"/>
      <c r="DF11" s="622"/>
      <c r="DG11" s="622"/>
      <c r="DH11" s="622"/>
      <c r="DI11" s="622"/>
      <c r="DJ11" s="622"/>
      <c r="DK11" s="622"/>
      <c r="DL11" s="622"/>
      <c r="DM11" s="622"/>
      <c r="DN11" s="622"/>
      <c r="DO11" s="622"/>
      <c r="DP11" s="623"/>
      <c r="DQ11" s="627">
        <v>1292041</v>
      </c>
      <c r="DR11" s="622"/>
      <c r="DS11" s="622"/>
      <c r="DT11" s="622"/>
      <c r="DU11" s="622"/>
      <c r="DV11" s="622"/>
      <c r="DW11" s="622"/>
      <c r="DX11" s="622"/>
      <c r="DY11" s="622"/>
      <c r="DZ11" s="622"/>
      <c r="EA11" s="622"/>
      <c r="EB11" s="622"/>
      <c r="EC11" s="662"/>
    </row>
    <row r="12" spans="2:143" ht="11.25" customHeight="1" x14ac:dyDescent="0.2">
      <c r="B12" s="618" t="s">
        <v>257</v>
      </c>
      <c r="C12" s="619"/>
      <c r="D12" s="619"/>
      <c r="E12" s="619"/>
      <c r="F12" s="619"/>
      <c r="G12" s="619"/>
      <c r="H12" s="619"/>
      <c r="I12" s="619"/>
      <c r="J12" s="619"/>
      <c r="K12" s="619"/>
      <c r="L12" s="619"/>
      <c r="M12" s="619"/>
      <c r="N12" s="619"/>
      <c r="O12" s="619"/>
      <c r="P12" s="619"/>
      <c r="Q12" s="620"/>
      <c r="R12" s="621">
        <v>42168</v>
      </c>
      <c r="S12" s="622"/>
      <c r="T12" s="622"/>
      <c r="U12" s="622"/>
      <c r="V12" s="622"/>
      <c r="W12" s="622"/>
      <c r="X12" s="622"/>
      <c r="Y12" s="623"/>
      <c r="Z12" s="663">
        <v>0.1</v>
      </c>
      <c r="AA12" s="663"/>
      <c r="AB12" s="663"/>
      <c r="AC12" s="663"/>
      <c r="AD12" s="664">
        <v>42168</v>
      </c>
      <c r="AE12" s="664"/>
      <c r="AF12" s="664"/>
      <c r="AG12" s="664"/>
      <c r="AH12" s="664"/>
      <c r="AI12" s="664"/>
      <c r="AJ12" s="664"/>
      <c r="AK12" s="664"/>
      <c r="AL12" s="624">
        <v>0.1</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8755208</v>
      </c>
      <c r="BH12" s="622"/>
      <c r="BI12" s="622"/>
      <c r="BJ12" s="622"/>
      <c r="BK12" s="622"/>
      <c r="BL12" s="622"/>
      <c r="BM12" s="622"/>
      <c r="BN12" s="623"/>
      <c r="BO12" s="663">
        <v>44.5</v>
      </c>
      <c r="BP12" s="663"/>
      <c r="BQ12" s="663"/>
      <c r="BR12" s="663"/>
      <c r="BS12" s="664" t="s">
        <v>189</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3868086</v>
      </c>
      <c r="CS12" s="622"/>
      <c r="CT12" s="622"/>
      <c r="CU12" s="622"/>
      <c r="CV12" s="622"/>
      <c r="CW12" s="622"/>
      <c r="CX12" s="622"/>
      <c r="CY12" s="623"/>
      <c r="CZ12" s="663">
        <v>6.4</v>
      </c>
      <c r="DA12" s="663"/>
      <c r="DB12" s="663"/>
      <c r="DC12" s="663"/>
      <c r="DD12" s="627" t="s">
        <v>251</v>
      </c>
      <c r="DE12" s="622"/>
      <c r="DF12" s="622"/>
      <c r="DG12" s="622"/>
      <c r="DH12" s="622"/>
      <c r="DI12" s="622"/>
      <c r="DJ12" s="622"/>
      <c r="DK12" s="622"/>
      <c r="DL12" s="622"/>
      <c r="DM12" s="622"/>
      <c r="DN12" s="622"/>
      <c r="DO12" s="622"/>
      <c r="DP12" s="623"/>
      <c r="DQ12" s="627">
        <v>1023084</v>
      </c>
      <c r="DR12" s="622"/>
      <c r="DS12" s="622"/>
      <c r="DT12" s="622"/>
      <c r="DU12" s="622"/>
      <c r="DV12" s="622"/>
      <c r="DW12" s="622"/>
      <c r="DX12" s="622"/>
      <c r="DY12" s="622"/>
      <c r="DZ12" s="622"/>
      <c r="EA12" s="622"/>
      <c r="EB12" s="622"/>
      <c r="EC12" s="662"/>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133</v>
      </c>
      <c r="AA13" s="663"/>
      <c r="AB13" s="663"/>
      <c r="AC13" s="663"/>
      <c r="AD13" s="664" t="s">
        <v>133</v>
      </c>
      <c r="AE13" s="664"/>
      <c r="AF13" s="664"/>
      <c r="AG13" s="664"/>
      <c r="AH13" s="664"/>
      <c r="AI13" s="664"/>
      <c r="AJ13" s="664"/>
      <c r="AK13" s="664"/>
      <c r="AL13" s="624" t="s">
        <v>251</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8737872</v>
      </c>
      <c r="BH13" s="622"/>
      <c r="BI13" s="622"/>
      <c r="BJ13" s="622"/>
      <c r="BK13" s="622"/>
      <c r="BL13" s="622"/>
      <c r="BM13" s="622"/>
      <c r="BN13" s="623"/>
      <c r="BO13" s="663">
        <v>44.4</v>
      </c>
      <c r="BP13" s="663"/>
      <c r="BQ13" s="663"/>
      <c r="BR13" s="663"/>
      <c r="BS13" s="664" t="s">
        <v>251</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6443457</v>
      </c>
      <c r="CS13" s="622"/>
      <c r="CT13" s="622"/>
      <c r="CU13" s="622"/>
      <c r="CV13" s="622"/>
      <c r="CW13" s="622"/>
      <c r="CX13" s="622"/>
      <c r="CY13" s="623"/>
      <c r="CZ13" s="663">
        <v>10.7</v>
      </c>
      <c r="DA13" s="663"/>
      <c r="DB13" s="663"/>
      <c r="DC13" s="663"/>
      <c r="DD13" s="627">
        <v>4510462</v>
      </c>
      <c r="DE13" s="622"/>
      <c r="DF13" s="622"/>
      <c r="DG13" s="622"/>
      <c r="DH13" s="622"/>
      <c r="DI13" s="622"/>
      <c r="DJ13" s="622"/>
      <c r="DK13" s="622"/>
      <c r="DL13" s="622"/>
      <c r="DM13" s="622"/>
      <c r="DN13" s="622"/>
      <c r="DO13" s="622"/>
      <c r="DP13" s="623"/>
      <c r="DQ13" s="627">
        <v>4516148</v>
      </c>
      <c r="DR13" s="622"/>
      <c r="DS13" s="622"/>
      <c r="DT13" s="622"/>
      <c r="DU13" s="622"/>
      <c r="DV13" s="622"/>
      <c r="DW13" s="622"/>
      <c r="DX13" s="622"/>
      <c r="DY13" s="622"/>
      <c r="DZ13" s="622"/>
      <c r="EA13" s="622"/>
      <c r="EB13" s="622"/>
      <c r="EC13" s="662"/>
    </row>
    <row r="14" spans="2:143" ht="11.25" customHeight="1" x14ac:dyDescent="0.2">
      <c r="B14" s="618" t="s">
        <v>263</v>
      </c>
      <c r="C14" s="619"/>
      <c r="D14" s="619"/>
      <c r="E14" s="619"/>
      <c r="F14" s="619"/>
      <c r="G14" s="619"/>
      <c r="H14" s="619"/>
      <c r="I14" s="619"/>
      <c r="J14" s="619"/>
      <c r="K14" s="619"/>
      <c r="L14" s="619"/>
      <c r="M14" s="619"/>
      <c r="N14" s="619"/>
      <c r="O14" s="619"/>
      <c r="P14" s="619"/>
      <c r="Q14" s="620"/>
      <c r="R14" s="621">
        <v>1689</v>
      </c>
      <c r="S14" s="622"/>
      <c r="T14" s="622"/>
      <c r="U14" s="622"/>
      <c r="V14" s="622"/>
      <c r="W14" s="622"/>
      <c r="X14" s="622"/>
      <c r="Y14" s="623"/>
      <c r="Z14" s="663">
        <v>0</v>
      </c>
      <c r="AA14" s="663"/>
      <c r="AB14" s="663"/>
      <c r="AC14" s="663"/>
      <c r="AD14" s="664">
        <v>1689</v>
      </c>
      <c r="AE14" s="664"/>
      <c r="AF14" s="664"/>
      <c r="AG14" s="664"/>
      <c r="AH14" s="664"/>
      <c r="AI14" s="664"/>
      <c r="AJ14" s="664"/>
      <c r="AK14" s="664"/>
      <c r="AL14" s="624">
        <v>0</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489070</v>
      </c>
      <c r="BH14" s="622"/>
      <c r="BI14" s="622"/>
      <c r="BJ14" s="622"/>
      <c r="BK14" s="622"/>
      <c r="BL14" s="622"/>
      <c r="BM14" s="622"/>
      <c r="BN14" s="623"/>
      <c r="BO14" s="663">
        <v>2.5</v>
      </c>
      <c r="BP14" s="663"/>
      <c r="BQ14" s="663"/>
      <c r="BR14" s="663"/>
      <c r="BS14" s="664" t="s">
        <v>251</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2279366</v>
      </c>
      <c r="CS14" s="622"/>
      <c r="CT14" s="622"/>
      <c r="CU14" s="622"/>
      <c r="CV14" s="622"/>
      <c r="CW14" s="622"/>
      <c r="CX14" s="622"/>
      <c r="CY14" s="623"/>
      <c r="CZ14" s="663">
        <v>3.8</v>
      </c>
      <c r="DA14" s="663"/>
      <c r="DB14" s="663"/>
      <c r="DC14" s="663"/>
      <c r="DD14" s="627">
        <v>221856</v>
      </c>
      <c r="DE14" s="622"/>
      <c r="DF14" s="622"/>
      <c r="DG14" s="622"/>
      <c r="DH14" s="622"/>
      <c r="DI14" s="622"/>
      <c r="DJ14" s="622"/>
      <c r="DK14" s="622"/>
      <c r="DL14" s="622"/>
      <c r="DM14" s="622"/>
      <c r="DN14" s="622"/>
      <c r="DO14" s="622"/>
      <c r="DP14" s="623"/>
      <c r="DQ14" s="627">
        <v>1678836</v>
      </c>
      <c r="DR14" s="622"/>
      <c r="DS14" s="622"/>
      <c r="DT14" s="622"/>
      <c r="DU14" s="622"/>
      <c r="DV14" s="622"/>
      <c r="DW14" s="622"/>
      <c r="DX14" s="622"/>
      <c r="DY14" s="622"/>
      <c r="DZ14" s="622"/>
      <c r="EA14" s="622"/>
      <c r="EB14" s="622"/>
      <c r="EC14" s="662"/>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251</v>
      </c>
      <c r="AA15" s="663"/>
      <c r="AB15" s="663"/>
      <c r="AC15" s="663"/>
      <c r="AD15" s="664" t="s">
        <v>133</v>
      </c>
      <c r="AE15" s="664"/>
      <c r="AF15" s="664"/>
      <c r="AG15" s="664"/>
      <c r="AH15" s="664"/>
      <c r="AI15" s="664"/>
      <c r="AJ15" s="664"/>
      <c r="AK15" s="664"/>
      <c r="AL15" s="624" t="s">
        <v>133</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1060986</v>
      </c>
      <c r="BH15" s="622"/>
      <c r="BI15" s="622"/>
      <c r="BJ15" s="622"/>
      <c r="BK15" s="622"/>
      <c r="BL15" s="622"/>
      <c r="BM15" s="622"/>
      <c r="BN15" s="623"/>
      <c r="BO15" s="663">
        <v>5.4</v>
      </c>
      <c r="BP15" s="663"/>
      <c r="BQ15" s="663"/>
      <c r="BR15" s="663"/>
      <c r="BS15" s="664" t="s">
        <v>251</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5159115</v>
      </c>
      <c r="CS15" s="622"/>
      <c r="CT15" s="622"/>
      <c r="CU15" s="622"/>
      <c r="CV15" s="622"/>
      <c r="CW15" s="622"/>
      <c r="CX15" s="622"/>
      <c r="CY15" s="623"/>
      <c r="CZ15" s="663">
        <v>8.6</v>
      </c>
      <c r="DA15" s="663"/>
      <c r="DB15" s="663"/>
      <c r="DC15" s="663"/>
      <c r="DD15" s="627">
        <v>806258</v>
      </c>
      <c r="DE15" s="622"/>
      <c r="DF15" s="622"/>
      <c r="DG15" s="622"/>
      <c r="DH15" s="622"/>
      <c r="DI15" s="622"/>
      <c r="DJ15" s="622"/>
      <c r="DK15" s="622"/>
      <c r="DL15" s="622"/>
      <c r="DM15" s="622"/>
      <c r="DN15" s="622"/>
      <c r="DO15" s="622"/>
      <c r="DP15" s="623"/>
      <c r="DQ15" s="627">
        <v>4296155</v>
      </c>
      <c r="DR15" s="622"/>
      <c r="DS15" s="622"/>
      <c r="DT15" s="622"/>
      <c r="DU15" s="622"/>
      <c r="DV15" s="622"/>
      <c r="DW15" s="622"/>
      <c r="DX15" s="622"/>
      <c r="DY15" s="622"/>
      <c r="DZ15" s="622"/>
      <c r="EA15" s="622"/>
      <c r="EB15" s="622"/>
      <c r="EC15" s="662"/>
    </row>
    <row r="16" spans="2:143" ht="11.25" customHeight="1" x14ac:dyDescent="0.2">
      <c r="B16" s="618" t="s">
        <v>269</v>
      </c>
      <c r="C16" s="619"/>
      <c r="D16" s="619"/>
      <c r="E16" s="619"/>
      <c r="F16" s="619"/>
      <c r="G16" s="619"/>
      <c r="H16" s="619"/>
      <c r="I16" s="619"/>
      <c r="J16" s="619"/>
      <c r="K16" s="619"/>
      <c r="L16" s="619"/>
      <c r="M16" s="619"/>
      <c r="N16" s="619"/>
      <c r="O16" s="619"/>
      <c r="P16" s="619"/>
      <c r="Q16" s="620"/>
      <c r="R16" s="621">
        <v>111592</v>
      </c>
      <c r="S16" s="622"/>
      <c r="T16" s="622"/>
      <c r="U16" s="622"/>
      <c r="V16" s="622"/>
      <c r="W16" s="622"/>
      <c r="X16" s="622"/>
      <c r="Y16" s="623"/>
      <c r="Z16" s="663">
        <v>0.2</v>
      </c>
      <c r="AA16" s="663"/>
      <c r="AB16" s="663"/>
      <c r="AC16" s="663"/>
      <c r="AD16" s="664">
        <v>111592</v>
      </c>
      <c r="AE16" s="664"/>
      <c r="AF16" s="664"/>
      <c r="AG16" s="664"/>
      <c r="AH16" s="664"/>
      <c r="AI16" s="664"/>
      <c r="AJ16" s="664"/>
      <c r="AK16" s="664"/>
      <c r="AL16" s="624">
        <v>0.4</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251</v>
      </c>
      <c r="BH16" s="622"/>
      <c r="BI16" s="622"/>
      <c r="BJ16" s="622"/>
      <c r="BK16" s="622"/>
      <c r="BL16" s="622"/>
      <c r="BM16" s="622"/>
      <c r="BN16" s="623"/>
      <c r="BO16" s="663" t="s">
        <v>133</v>
      </c>
      <c r="BP16" s="663"/>
      <c r="BQ16" s="663"/>
      <c r="BR16" s="663"/>
      <c r="BS16" s="664" t="s">
        <v>251</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t="s">
        <v>251</v>
      </c>
      <c r="CS16" s="622"/>
      <c r="CT16" s="622"/>
      <c r="CU16" s="622"/>
      <c r="CV16" s="622"/>
      <c r="CW16" s="622"/>
      <c r="CX16" s="622"/>
      <c r="CY16" s="623"/>
      <c r="CZ16" s="663" t="s">
        <v>251</v>
      </c>
      <c r="DA16" s="663"/>
      <c r="DB16" s="663"/>
      <c r="DC16" s="663"/>
      <c r="DD16" s="627" t="s">
        <v>251</v>
      </c>
      <c r="DE16" s="622"/>
      <c r="DF16" s="622"/>
      <c r="DG16" s="622"/>
      <c r="DH16" s="622"/>
      <c r="DI16" s="622"/>
      <c r="DJ16" s="622"/>
      <c r="DK16" s="622"/>
      <c r="DL16" s="622"/>
      <c r="DM16" s="622"/>
      <c r="DN16" s="622"/>
      <c r="DO16" s="622"/>
      <c r="DP16" s="623"/>
      <c r="DQ16" s="627" t="s">
        <v>189</v>
      </c>
      <c r="DR16" s="622"/>
      <c r="DS16" s="622"/>
      <c r="DT16" s="622"/>
      <c r="DU16" s="622"/>
      <c r="DV16" s="622"/>
      <c r="DW16" s="622"/>
      <c r="DX16" s="622"/>
      <c r="DY16" s="622"/>
      <c r="DZ16" s="622"/>
      <c r="EA16" s="622"/>
      <c r="EB16" s="622"/>
      <c r="EC16" s="662"/>
    </row>
    <row r="17" spans="2:133" ht="11.25" customHeight="1" x14ac:dyDescent="0.2">
      <c r="B17" s="618" t="s">
        <v>272</v>
      </c>
      <c r="C17" s="619"/>
      <c r="D17" s="619"/>
      <c r="E17" s="619"/>
      <c r="F17" s="619"/>
      <c r="G17" s="619"/>
      <c r="H17" s="619"/>
      <c r="I17" s="619"/>
      <c r="J17" s="619"/>
      <c r="K17" s="619"/>
      <c r="L17" s="619"/>
      <c r="M17" s="619"/>
      <c r="N17" s="619"/>
      <c r="O17" s="619"/>
      <c r="P17" s="619"/>
      <c r="Q17" s="620"/>
      <c r="R17" s="621">
        <v>253565</v>
      </c>
      <c r="S17" s="622"/>
      <c r="T17" s="622"/>
      <c r="U17" s="622"/>
      <c r="V17" s="622"/>
      <c r="W17" s="622"/>
      <c r="X17" s="622"/>
      <c r="Y17" s="623"/>
      <c r="Z17" s="663">
        <v>0.4</v>
      </c>
      <c r="AA17" s="663"/>
      <c r="AB17" s="663"/>
      <c r="AC17" s="663"/>
      <c r="AD17" s="664">
        <v>253565</v>
      </c>
      <c r="AE17" s="664"/>
      <c r="AF17" s="664"/>
      <c r="AG17" s="664"/>
      <c r="AH17" s="664"/>
      <c r="AI17" s="664"/>
      <c r="AJ17" s="664"/>
      <c r="AK17" s="664"/>
      <c r="AL17" s="624">
        <v>0.8</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133</v>
      </c>
      <c r="BP17" s="663"/>
      <c r="BQ17" s="663"/>
      <c r="BR17" s="663"/>
      <c r="BS17" s="664" t="s">
        <v>251</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3322391</v>
      </c>
      <c r="CS17" s="622"/>
      <c r="CT17" s="622"/>
      <c r="CU17" s="622"/>
      <c r="CV17" s="622"/>
      <c r="CW17" s="622"/>
      <c r="CX17" s="622"/>
      <c r="CY17" s="623"/>
      <c r="CZ17" s="663">
        <v>5.5</v>
      </c>
      <c r="DA17" s="663"/>
      <c r="DB17" s="663"/>
      <c r="DC17" s="663"/>
      <c r="DD17" s="627" t="s">
        <v>251</v>
      </c>
      <c r="DE17" s="622"/>
      <c r="DF17" s="622"/>
      <c r="DG17" s="622"/>
      <c r="DH17" s="622"/>
      <c r="DI17" s="622"/>
      <c r="DJ17" s="622"/>
      <c r="DK17" s="622"/>
      <c r="DL17" s="622"/>
      <c r="DM17" s="622"/>
      <c r="DN17" s="622"/>
      <c r="DO17" s="622"/>
      <c r="DP17" s="623"/>
      <c r="DQ17" s="627">
        <v>3242446</v>
      </c>
      <c r="DR17" s="622"/>
      <c r="DS17" s="622"/>
      <c r="DT17" s="622"/>
      <c r="DU17" s="622"/>
      <c r="DV17" s="622"/>
      <c r="DW17" s="622"/>
      <c r="DX17" s="622"/>
      <c r="DY17" s="622"/>
      <c r="DZ17" s="622"/>
      <c r="EA17" s="622"/>
      <c r="EB17" s="622"/>
      <c r="EC17" s="662"/>
    </row>
    <row r="18" spans="2:133" ht="11.25" customHeight="1" x14ac:dyDescent="0.2">
      <c r="B18" s="618" t="s">
        <v>275</v>
      </c>
      <c r="C18" s="619"/>
      <c r="D18" s="619"/>
      <c r="E18" s="619"/>
      <c r="F18" s="619"/>
      <c r="G18" s="619"/>
      <c r="H18" s="619"/>
      <c r="I18" s="619"/>
      <c r="J18" s="619"/>
      <c r="K18" s="619"/>
      <c r="L18" s="619"/>
      <c r="M18" s="619"/>
      <c r="N18" s="619"/>
      <c r="O18" s="619"/>
      <c r="P18" s="619"/>
      <c r="Q18" s="620"/>
      <c r="R18" s="621">
        <v>169268</v>
      </c>
      <c r="S18" s="622"/>
      <c r="T18" s="622"/>
      <c r="U18" s="622"/>
      <c r="V18" s="622"/>
      <c r="W18" s="622"/>
      <c r="X18" s="622"/>
      <c r="Y18" s="623"/>
      <c r="Z18" s="663">
        <v>0.3</v>
      </c>
      <c r="AA18" s="663"/>
      <c r="AB18" s="663"/>
      <c r="AC18" s="663"/>
      <c r="AD18" s="664">
        <v>169268</v>
      </c>
      <c r="AE18" s="664"/>
      <c r="AF18" s="664"/>
      <c r="AG18" s="664"/>
      <c r="AH18" s="664"/>
      <c r="AI18" s="664"/>
      <c r="AJ18" s="664"/>
      <c r="AK18" s="664"/>
      <c r="AL18" s="624">
        <v>0.5</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251</v>
      </c>
      <c r="BH18" s="622"/>
      <c r="BI18" s="622"/>
      <c r="BJ18" s="622"/>
      <c r="BK18" s="622"/>
      <c r="BL18" s="622"/>
      <c r="BM18" s="622"/>
      <c r="BN18" s="623"/>
      <c r="BO18" s="663" t="s">
        <v>133</v>
      </c>
      <c r="BP18" s="663"/>
      <c r="BQ18" s="663"/>
      <c r="BR18" s="663"/>
      <c r="BS18" s="664" t="s">
        <v>133</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63" t="s">
        <v>189</v>
      </c>
      <c r="DA18" s="663"/>
      <c r="DB18" s="663"/>
      <c r="DC18" s="663"/>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62"/>
    </row>
    <row r="19" spans="2:133" ht="11.25" customHeight="1" x14ac:dyDescent="0.2">
      <c r="B19" s="618" t="s">
        <v>278</v>
      </c>
      <c r="C19" s="619"/>
      <c r="D19" s="619"/>
      <c r="E19" s="619"/>
      <c r="F19" s="619"/>
      <c r="G19" s="619"/>
      <c r="H19" s="619"/>
      <c r="I19" s="619"/>
      <c r="J19" s="619"/>
      <c r="K19" s="619"/>
      <c r="L19" s="619"/>
      <c r="M19" s="619"/>
      <c r="N19" s="619"/>
      <c r="O19" s="619"/>
      <c r="P19" s="619"/>
      <c r="Q19" s="620"/>
      <c r="R19" s="621">
        <v>165811</v>
      </c>
      <c r="S19" s="622"/>
      <c r="T19" s="622"/>
      <c r="U19" s="622"/>
      <c r="V19" s="622"/>
      <c r="W19" s="622"/>
      <c r="X19" s="622"/>
      <c r="Y19" s="623"/>
      <c r="Z19" s="663">
        <v>0.3</v>
      </c>
      <c r="AA19" s="663"/>
      <c r="AB19" s="663"/>
      <c r="AC19" s="663"/>
      <c r="AD19" s="664">
        <v>165811</v>
      </c>
      <c r="AE19" s="664"/>
      <c r="AF19" s="664"/>
      <c r="AG19" s="664"/>
      <c r="AH19" s="664"/>
      <c r="AI19" s="664"/>
      <c r="AJ19" s="664"/>
      <c r="AK19" s="664"/>
      <c r="AL19" s="624">
        <v>0.5</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v>545058</v>
      </c>
      <c r="BH19" s="622"/>
      <c r="BI19" s="622"/>
      <c r="BJ19" s="622"/>
      <c r="BK19" s="622"/>
      <c r="BL19" s="622"/>
      <c r="BM19" s="622"/>
      <c r="BN19" s="623"/>
      <c r="BO19" s="663">
        <v>2.8</v>
      </c>
      <c r="BP19" s="663"/>
      <c r="BQ19" s="663"/>
      <c r="BR19" s="663"/>
      <c r="BS19" s="664" t="s">
        <v>133</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251</v>
      </c>
      <c r="CS19" s="622"/>
      <c r="CT19" s="622"/>
      <c r="CU19" s="622"/>
      <c r="CV19" s="622"/>
      <c r="CW19" s="622"/>
      <c r="CX19" s="622"/>
      <c r="CY19" s="623"/>
      <c r="CZ19" s="663" t="s">
        <v>133</v>
      </c>
      <c r="DA19" s="663"/>
      <c r="DB19" s="663"/>
      <c r="DC19" s="663"/>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2">
      <c r="B20" s="688" t="s">
        <v>281</v>
      </c>
      <c r="C20" s="689"/>
      <c r="D20" s="689"/>
      <c r="E20" s="689"/>
      <c r="F20" s="689"/>
      <c r="G20" s="689"/>
      <c r="H20" s="689"/>
      <c r="I20" s="689"/>
      <c r="J20" s="689"/>
      <c r="K20" s="689"/>
      <c r="L20" s="689"/>
      <c r="M20" s="689"/>
      <c r="N20" s="689"/>
      <c r="O20" s="689"/>
      <c r="P20" s="689"/>
      <c r="Q20" s="690"/>
      <c r="R20" s="621">
        <v>3457</v>
      </c>
      <c r="S20" s="622"/>
      <c r="T20" s="622"/>
      <c r="U20" s="622"/>
      <c r="V20" s="622"/>
      <c r="W20" s="622"/>
      <c r="X20" s="622"/>
      <c r="Y20" s="623"/>
      <c r="Z20" s="663">
        <v>0</v>
      </c>
      <c r="AA20" s="663"/>
      <c r="AB20" s="663"/>
      <c r="AC20" s="663"/>
      <c r="AD20" s="664">
        <v>3457</v>
      </c>
      <c r="AE20" s="664"/>
      <c r="AF20" s="664"/>
      <c r="AG20" s="664"/>
      <c r="AH20" s="664"/>
      <c r="AI20" s="664"/>
      <c r="AJ20" s="664"/>
      <c r="AK20" s="664"/>
      <c r="AL20" s="624">
        <v>0</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v>545058</v>
      </c>
      <c r="BH20" s="622"/>
      <c r="BI20" s="622"/>
      <c r="BJ20" s="622"/>
      <c r="BK20" s="622"/>
      <c r="BL20" s="622"/>
      <c r="BM20" s="622"/>
      <c r="BN20" s="623"/>
      <c r="BO20" s="663">
        <v>2.8</v>
      </c>
      <c r="BP20" s="663"/>
      <c r="BQ20" s="663"/>
      <c r="BR20" s="663"/>
      <c r="BS20" s="664" t="s">
        <v>133</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60012625</v>
      </c>
      <c r="CS20" s="622"/>
      <c r="CT20" s="622"/>
      <c r="CU20" s="622"/>
      <c r="CV20" s="622"/>
      <c r="CW20" s="622"/>
      <c r="CX20" s="622"/>
      <c r="CY20" s="623"/>
      <c r="CZ20" s="663">
        <v>100</v>
      </c>
      <c r="DA20" s="663"/>
      <c r="DB20" s="663"/>
      <c r="DC20" s="663"/>
      <c r="DD20" s="627">
        <v>6141643</v>
      </c>
      <c r="DE20" s="622"/>
      <c r="DF20" s="622"/>
      <c r="DG20" s="622"/>
      <c r="DH20" s="622"/>
      <c r="DI20" s="622"/>
      <c r="DJ20" s="622"/>
      <c r="DK20" s="622"/>
      <c r="DL20" s="622"/>
      <c r="DM20" s="622"/>
      <c r="DN20" s="622"/>
      <c r="DO20" s="622"/>
      <c r="DP20" s="623"/>
      <c r="DQ20" s="627">
        <v>37937057</v>
      </c>
      <c r="DR20" s="622"/>
      <c r="DS20" s="622"/>
      <c r="DT20" s="622"/>
      <c r="DU20" s="622"/>
      <c r="DV20" s="622"/>
      <c r="DW20" s="622"/>
      <c r="DX20" s="622"/>
      <c r="DY20" s="622"/>
      <c r="DZ20" s="622"/>
      <c r="EA20" s="622"/>
      <c r="EB20" s="622"/>
      <c r="EC20" s="662"/>
    </row>
    <row r="21" spans="2:133" ht="11.25" customHeight="1" x14ac:dyDescent="0.2">
      <c r="B21" s="618" t="s">
        <v>284</v>
      </c>
      <c r="C21" s="619"/>
      <c r="D21" s="619"/>
      <c r="E21" s="619"/>
      <c r="F21" s="619"/>
      <c r="G21" s="619"/>
      <c r="H21" s="619"/>
      <c r="I21" s="619"/>
      <c r="J21" s="619"/>
      <c r="K21" s="619"/>
      <c r="L21" s="619"/>
      <c r="M21" s="619"/>
      <c r="N21" s="619"/>
      <c r="O21" s="619"/>
      <c r="P21" s="619"/>
      <c r="Q21" s="620"/>
      <c r="R21" s="621">
        <v>8190149</v>
      </c>
      <c r="S21" s="622"/>
      <c r="T21" s="622"/>
      <c r="U21" s="622"/>
      <c r="V21" s="622"/>
      <c r="W21" s="622"/>
      <c r="X21" s="622"/>
      <c r="Y21" s="623"/>
      <c r="Z21" s="663">
        <v>12.7</v>
      </c>
      <c r="AA21" s="663"/>
      <c r="AB21" s="663"/>
      <c r="AC21" s="663"/>
      <c r="AD21" s="664">
        <v>7476948</v>
      </c>
      <c r="AE21" s="664"/>
      <c r="AF21" s="664"/>
      <c r="AG21" s="664"/>
      <c r="AH21" s="664"/>
      <c r="AI21" s="664"/>
      <c r="AJ21" s="664"/>
      <c r="AK21" s="664"/>
      <c r="AL21" s="624">
        <v>23.5</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v>4151</v>
      </c>
      <c r="BH21" s="622"/>
      <c r="BI21" s="622"/>
      <c r="BJ21" s="622"/>
      <c r="BK21" s="622"/>
      <c r="BL21" s="622"/>
      <c r="BM21" s="622"/>
      <c r="BN21" s="623"/>
      <c r="BO21" s="663">
        <v>0</v>
      </c>
      <c r="BP21" s="663"/>
      <c r="BQ21" s="663"/>
      <c r="BR21" s="663"/>
      <c r="BS21" s="664" t="s">
        <v>251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286</v>
      </c>
      <c r="C22" s="619"/>
      <c r="D22" s="619"/>
      <c r="E22" s="619"/>
      <c r="F22" s="619"/>
      <c r="G22" s="619"/>
      <c r="H22" s="619"/>
      <c r="I22" s="619"/>
      <c r="J22" s="619"/>
      <c r="K22" s="619"/>
      <c r="L22" s="619"/>
      <c r="M22" s="619"/>
      <c r="N22" s="619"/>
      <c r="O22" s="619"/>
      <c r="P22" s="619"/>
      <c r="Q22" s="620"/>
      <c r="R22" s="621">
        <v>7476948</v>
      </c>
      <c r="S22" s="622"/>
      <c r="T22" s="622"/>
      <c r="U22" s="622"/>
      <c r="V22" s="622"/>
      <c r="W22" s="622"/>
      <c r="X22" s="622"/>
      <c r="Y22" s="623"/>
      <c r="Z22" s="663">
        <v>11.6</v>
      </c>
      <c r="AA22" s="663"/>
      <c r="AB22" s="663"/>
      <c r="AC22" s="663"/>
      <c r="AD22" s="664">
        <v>7476948</v>
      </c>
      <c r="AE22" s="664"/>
      <c r="AF22" s="664"/>
      <c r="AG22" s="664"/>
      <c r="AH22" s="664"/>
      <c r="AI22" s="664"/>
      <c r="AJ22" s="664"/>
      <c r="AK22" s="664"/>
      <c r="AL22" s="624">
        <v>23.5</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63" t="s">
        <v>133</v>
      </c>
      <c r="BP22" s="663"/>
      <c r="BQ22" s="663"/>
      <c r="BR22" s="663"/>
      <c r="BS22" s="664" t="s">
        <v>251</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289</v>
      </c>
      <c r="C23" s="619"/>
      <c r="D23" s="619"/>
      <c r="E23" s="619"/>
      <c r="F23" s="619"/>
      <c r="G23" s="619"/>
      <c r="H23" s="619"/>
      <c r="I23" s="619"/>
      <c r="J23" s="619"/>
      <c r="K23" s="619"/>
      <c r="L23" s="619"/>
      <c r="M23" s="619"/>
      <c r="N23" s="619"/>
      <c r="O23" s="619"/>
      <c r="P23" s="619"/>
      <c r="Q23" s="620"/>
      <c r="R23" s="621">
        <v>713115</v>
      </c>
      <c r="S23" s="622"/>
      <c r="T23" s="622"/>
      <c r="U23" s="622"/>
      <c r="V23" s="622"/>
      <c r="W23" s="622"/>
      <c r="X23" s="622"/>
      <c r="Y23" s="623"/>
      <c r="Z23" s="663">
        <v>1.1000000000000001</v>
      </c>
      <c r="AA23" s="663"/>
      <c r="AB23" s="663"/>
      <c r="AC23" s="663"/>
      <c r="AD23" s="664" t="s">
        <v>133</v>
      </c>
      <c r="AE23" s="664"/>
      <c r="AF23" s="664"/>
      <c r="AG23" s="664"/>
      <c r="AH23" s="664"/>
      <c r="AI23" s="664"/>
      <c r="AJ23" s="664"/>
      <c r="AK23" s="664"/>
      <c r="AL23" s="624" t="s">
        <v>133</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v>540907</v>
      </c>
      <c r="BH23" s="622"/>
      <c r="BI23" s="622"/>
      <c r="BJ23" s="622"/>
      <c r="BK23" s="622"/>
      <c r="BL23" s="622"/>
      <c r="BM23" s="622"/>
      <c r="BN23" s="623"/>
      <c r="BO23" s="663">
        <v>2.7</v>
      </c>
      <c r="BP23" s="663"/>
      <c r="BQ23" s="663"/>
      <c r="BR23" s="663"/>
      <c r="BS23" s="664" t="s">
        <v>133</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2">
      <c r="B24" s="618" t="s">
        <v>296</v>
      </c>
      <c r="C24" s="619"/>
      <c r="D24" s="619"/>
      <c r="E24" s="619"/>
      <c r="F24" s="619"/>
      <c r="G24" s="619"/>
      <c r="H24" s="619"/>
      <c r="I24" s="619"/>
      <c r="J24" s="619"/>
      <c r="K24" s="619"/>
      <c r="L24" s="619"/>
      <c r="M24" s="619"/>
      <c r="N24" s="619"/>
      <c r="O24" s="619"/>
      <c r="P24" s="619"/>
      <c r="Q24" s="620"/>
      <c r="R24" s="621">
        <v>86</v>
      </c>
      <c r="S24" s="622"/>
      <c r="T24" s="622"/>
      <c r="U24" s="622"/>
      <c r="V24" s="622"/>
      <c r="W24" s="622"/>
      <c r="X24" s="622"/>
      <c r="Y24" s="623"/>
      <c r="Z24" s="663">
        <v>0</v>
      </c>
      <c r="AA24" s="663"/>
      <c r="AB24" s="663"/>
      <c r="AC24" s="663"/>
      <c r="AD24" s="664" t="s">
        <v>133</v>
      </c>
      <c r="AE24" s="664"/>
      <c r="AF24" s="664"/>
      <c r="AG24" s="664"/>
      <c r="AH24" s="664"/>
      <c r="AI24" s="664"/>
      <c r="AJ24" s="664"/>
      <c r="AK24" s="664"/>
      <c r="AL24" s="624" t="s">
        <v>133</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251</v>
      </c>
      <c r="BH24" s="622"/>
      <c r="BI24" s="622"/>
      <c r="BJ24" s="622"/>
      <c r="BK24" s="622"/>
      <c r="BL24" s="622"/>
      <c r="BM24" s="622"/>
      <c r="BN24" s="623"/>
      <c r="BO24" s="663" t="s">
        <v>251</v>
      </c>
      <c r="BP24" s="663"/>
      <c r="BQ24" s="663"/>
      <c r="BR24" s="663"/>
      <c r="BS24" s="664" t="s">
        <v>133</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28284183</v>
      </c>
      <c r="CS24" s="674"/>
      <c r="CT24" s="674"/>
      <c r="CU24" s="674"/>
      <c r="CV24" s="674"/>
      <c r="CW24" s="674"/>
      <c r="CX24" s="674"/>
      <c r="CY24" s="702"/>
      <c r="CZ24" s="703">
        <v>47.1</v>
      </c>
      <c r="DA24" s="686"/>
      <c r="DB24" s="686"/>
      <c r="DC24" s="705"/>
      <c r="DD24" s="701">
        <v>16140272</v>
      </c>
      <c r="DE24" s="674"/>
      <c r="DF24" s="674"/>
      <c r="DG24" s="674"/>
      <c r="DH24" s="674"/>
      <c r="DI24" s="674"/>
      <c r="DJ24" s="674"/>
      <c r="DK24" s="702"/>
      <c r="DL24" s="701">
        <v>16129884</v>
      </c>
      <c r="DM24" s="674"/>
      <c r="DN24" s="674"/>
      <c r="DO24" s="674"/>
      <c r="DP24" s="674"/>
      <c r="DQ24" s="674"/>
      <c r="DR24" s="674"/>
      <c r="DS24" s="674"/>
      <c r="DT24" s="674"/>
      <c r="DU24" s="674"/>
      <c r="DV24" s="702"/>
      <c r="DW24" s="703">
        <v>50.7</v>
      </c>
      <c r="DX24" s="686"/>
      <c r="DY24" s="686"/>
      <c r="DZ24" s="686"/>
      <c r="EA24" s="686"/>
      <c r="EB24" s="686"/>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32633246</v>
      </c>
      <c r="S25" s="622"/>
      <c r="T25" s="622"/>
      <c r="U25" s="622"/>
      <c r="V25" s="622"/>
      <c r="W25" s="622"/>
      <c r="X25" s="622"/>
      <c r="Y25" s="623"/>
      <c r="Z25" s="663">
        <v>50.6</v>
      </c>
      <c r="AA25" s="663"/>
      <c r="AB25" s="663"/>
      <c r="AC25" s="663"/>
      <c r="AD25" s="664">
        <v>31379138</v>
      </c>
      <c r="AE25" s="664"/>
      <c r="AF25" s="664"/>
      <c r="AG25" s="664"/>
      <c r="AH25" s="664"/>
      <c r="AI25" s="664"/>
      <c r="AJ25" s="664"/>
      <c r="AK25" s="664"/>
      <c r="AL25" s="624">
        <v>98.7</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63" t="s">
        <v>251</v>
      </c>
      <c r="BP25" s="663"/>
      <c r="BQ25" s="663"/>
      <c r="BR25" s="663"/>
      <c r="BS25" s="664" t="s">
        <v>133</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9364130</v>
      </c>
      <c r="CS25" s="634"/>
      <c r="CT25" s="634"/>
      <c r="CU25" s="634"/>
      <c r="CV25" s="634"/>
      <c r="CW25" s="634"/>
      <c r="CX25" s="634"/>
      <c r="CY25" s="635"/>
      <c r="CZ25" s="624">
        <v>15.6</v>
      </c>
      <c r="DA25" s="636"/>
      <c r="DB25" s="636"/>
      <c r="DC25" s="637"/>
      <c r="DD25" s="627">
        <v>8550797</v>
      </c>
      <c r="DE25" s="634"/>
      <c r="DF25" s="634"/>
      <c r="DG25" s="634"/>
      <c r="DH25" s="634"/>
      <c r="DI25" s="634"/>
      <c r="DJ25" s="634"/>
      <c r="DK25" s="635"/>
      <c r="DL25" s="627">
        <v>8540409</v>
      </c>
      <c r="DM25" s="634"/>
      <c r="DN25" s="634"/>
      <c r="DO25" s="634"/>
      <c r="DP25" s="634"/>
      <c r="DQ25" s="634"/>
      <c r="DR25" s="634"/>
      <c r="DS25" s="634"/>
      <c r="DT25" s="634"/>
      <c r="DU25" s="634"/>
      <c r="DV25" s="635"/>
      <c r="DW25" s="624">
        <v>26.9</v>
      </c>
      <c r="DX25" s="636"/>
      <c r="DY25" s="636"/>
      <c r="DZ25" s="636"/>
      <c r="EA25" s="636"/>
      <c r="EB25" s="636"/>
      <c r="EC25" s="652"/>
    </row>
    <row r="26" spans="2:133" ht="11.25" customHeight="1" x14ac:dyDescent="0.2">
      <c r="B26" s="618" t="s">
        <v>302</v>
      </c>
      <c r="C26" s="619"/>
      <c r="D26" s="619"/>
      <c r="E26" s="619"/>
      <c r="F26" s="619"/>
      <c r="G26" s="619"/>
      <c r="H26" s="619"/>
      <c r="I26" s="619"/>
      <c r="J26" s="619"/>
      <c r="K26" s="619"/>
      <c r="L26" s="619"/>
      <c r="M26" s="619"/>
      <c r="N26" s="619"/>
      <c r="O26" s="619"/>
      <c r="P26" s="619"/>
      <c r="Q26" s="620"/>
      <c r="R26" s="621">
        <v>20991</v>
      </c>
      <c r="S26" s="622"/>
      <c r="T26" s="622"/>
      <c r="U26" s="622"/>
      <c r="V26" s="622"/>
      <c r="W26" s="622"/>
      <c r="X26" s="622"/>
      <c r="Y26" s="623"/>
      <c r="Z26" s="663">
        <v>0</v>
      </c>
      <c r="AA26" s="663"/>
      <c r="AB26" s="663"/>
      <c r="AC26" s="663"/>
      <c r="AD26" s="664">
        <v>20991</v>
      </c>
      <c r="AE26" s="664"/>
      <c r="AF26" s="664"/>
      <c r="AG26" s="664"/>
      <c r="AH26" s="664"/>
      <c r="AI26" s="664"/>
      <c r="AJ26" s="664"/>
      <c r="AK26" s="664"/>
      <c r="AL26" s="624">
        <v>0.1</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251</v>
      </c>
      <c r="BH26" s="622"/>
      <c r="BI26" s="622"/>
      <c r="BJ26" s="622"/>
      <c r="BK26" s="622"/>
      <c r="BL26" s="622"/>
      <c r="BM26" s="622"/>
      <c r="BN26" s="623"/>
      <c r="BO26" s="663" t="s">
        <v>251</v>
      </c>
      <c r="BP26" s="663"/>
      <c r="BQ26" s="663"/>
      <c r="BR26" s="663"/>
      <c r="BS26" s="664" t="s">
        <v>251</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6169453</v>
      </c>
      <c r="CS26" s="622"/>
      <c r="CT26" s="622"/>
      <c r="CU26" s="622"/>
      <c r="CV26" s="622"/>
      <c r="CW26" s="622"/>
      <c r="CX26" s="622"/>
      <c r="CY26" s="623"/>
      <c r="CZ26" s="624">
        <v>10.3</v>
      </c>
      <c r="DA26" s="636"/>
      <c r="DB26" s="636"/>
      <c r="DC26" s="637"/>
      <c r="DD26" s="627">
        <v>5517084</v>
      </c>
      <c r="DE26" s="622"/>
      <c r="DF26" s="622"/>
      <c r="DG26" s="622"/>
      <c r="DH26" s="622"/>
      <c r="DI26" s="622"/>
      <c r="DJ26" s="622"/>
      <c r="DK26" s="623"/>
      <c r="DL26" s="627" t="s">
        <v>133</v>
      </c>
      <c r="DM26" s="622"/>
      <c r="DN26" s="622"/>
      <c r="DO26" s="622"/>
      <c r="DP26" s="622"/>
      <c r="DQ26" s="622"/>
      <c r="DR26" s="622"/>
      <c r="DS26" s="622"/>
      <c r="DT26" s="622"/>
      <c r="DU26" s="622"/>
      <c r="DV26" s="623"/>
      <c r="DW26" s="624" t="s">
        <v>251</v>
      </c>
      <c r="DX26" s="636"/>
      <c r="DY26" s="636"/>
      <c r="DZ26" s="636"/>
      <c r="EA26" s="636"/>
      <c r="EB26" s="636"/>
      <c r="EC26" s="652"/>
    </row>
    <row r="27" spans="2:133" ht="11.25" customHeight="1" x14ac:dyDescent="0.2">
      <c r="B27" s="618" t="s">
        <v>305</v>
      </c>
      <c r="C27" s="619"/>
      <c r="D27" s="619"/>
      <c r="E27" s="619"/>
      <c r="F27" s="619"/>
      <c r="G27" s="619"/>
      <c r="H27" s="619"/>
      <c r="I27" s="619"/>
      <c r="J27" s="619"/>
      <c r="K27" s="619"/>
      <c r="L27" s="619"/>
      <c r="M27" s="619"/>
      <c r="N27" s="619"/>
      <c r="O27" s="619"/>
      <c r="P27" s="619"/>
      <c r="Q27" s="620"/>
      <c r="R27" s="621">
        <v>671714</v>
      </c>
      <c r="S27" s="622"/>
      <c r="T27" s="622"/>
      <c r="U27" s="622"/>
      <c r="V27" s="622"/>
      <c r="W27" s="622"/>
      <c r="X27" s="622"/>
      <c r="Y27" s="623"/>
      <c r="Z27" s="663">
        <v>1</v>
      </c>
      <c r="AA27" s="663"/>
      <c r="AB27" s="663"/>
      <c r="AC27" s="663"/>
      <c r="AD27" s="664" t="s">
        <v>189</v>
      </c>
      <c r="AE27" s="664"/>
      <c r="AF27" s="664"/>
      <c r="AG27" s="664"/>
      <c r="AH27" s="664"/>
      <c r="AI27" s="664"/>
      <c r="AJ27" s="664"/>
      <c r="AK27" s="664"/>
      <c r="AL27" s="624" t="s">
        <v>133</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19692432</v>
      </c>
      <c r="BH27" s="622"/>
      <c r="BI27" s="622"/>
      <c r="BJ27" s="622"/>
      <c r="BK27" s="622"/>
      <c r="BL27" s="622"/>
      <c r="BM27" s="622"/>
      <c r="BN27" s="623"/>
      <c r="BO27" s="663">
        <v>100</v>
      </c>
      <c r="BP27" s="663"/>
      <c r="BQ27" s="663"/>
      <c r="BR27" s="663"/>
      <c r="BS27" s="664">
        <v>175019</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15597662</v>
      </c>
      <c r="CS27" s="634"/>
      <c r="CT27" s="634"/>
      <c r="CU27" s="634"/>
      <c r="CV27" s="634"/>
      <c r="CW27" s="634"/>
      <c r="CX27" s="634"/>
      <c r="CY27" s="635"/>
      <c r="CZ27" s="624">
        <v>26</v>
      </c>
      <c r="DA27" s="636"/>
      <c r="DB27" s="636"/>
      <c r="DC27" s="637"/>
      <c r="DD27" s="627">
        <v>4347029</v>
      </c>
      <c r="DE27" s="634"/>
      <c r="DF27" s="634"/>
      <c r="DG27" s="634"/>
      <c r="DH27" s="634"/>
      <c r="DI27" s="634"/>
      <c r="DJ27" s="634"/>
      <c r="DK27" s="635"/>
      <c r="DL27" s="627">
        <v>4347029</v>
      </c>
      <c r="DM27" s="634"/>
      <c r="DN27" s="634"/>
      <c r="DO27" s="634"/>
      <c r="DP27" s="634"/>
      <c r="DQ27" s="634"/>
      <c r="DR27" s="634"/>
      <c r="DS27" s="634"/>
      <c r="DT27" s="634"/>
      <c r="DU27" s="634"/>
      <c r="DV27" s="635"/>
      <c r="DW27" s="624">
        <v>13.7</v>
      </c>
      <c r="DX27" s="636"/>
      <c r="DY27" s="636"/>
      <c r="DZ27" s="636"/>
      <c r="EA27" s="636"/>
      <c r="EB27" s="636"/>
      <c r="EC27" s="652"/>
    </row>
    <row r="28" spans="2:133" ht="11.25" customHeight="1" x14ac:dyDescent="0.2">
      <c r="B28" s="618" t="s">
        <v>308</v>
      </c>
      <c r="C28" s="619"/>
      <c r="D28" s="619"/>
      <c r="E28" s="619"/>
      <c r="F28" s="619"/>
      <c r="G28" s="619"/>
      <c r="H28" s="619"/>
      <c r="I28" s="619"/>
      <c r="J28" s="619"/>
      <c r="K28" s="619"/>
      <c r="L28" s="619"/>
      <c r="M28" s="619"/>
      <c r="N28" s="619"/>
      <c r="O28" s="619"/>
      <c r="P28" s="619"/>
      <c r="Q28" s="620"/>
      <c r="R28" s="621">
        <v>454053</v>
      </c>
      <c r="S28" s="622"/>
      <c r="T28" s="622"/>
      <c r="U28" s="622"/>
      <c r="V28" s="622"/>
      <c r="W28" s="622"/>
      <c r="X28" s="622"/>
      <c r="Y28" s="623"/>
      <c r="Z28" s="663">
        <v>0.7</v>
      </c>
      <c r="AA28" s="663"/>
      <c r="AB28" s="663"/>
      <c r="AC28" s="663"/>
      <c r="AD28" s="664" t="s">
        <v>133</v>
      </c>
      <c r="AE28" s="664"/>
      <c r="AF28" s="664"/>
      <c r="AG28" s="664"/>
      <c r="AH28" s="664"/>
      <c r="AI28" s="664"/>
      <c r="AJ28" s="664"/>
      <c r="AK28" s="664"/>
      <c r="AL28" s="624" t="s">
        <v>133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3322391</v>
      </c>
      <c r="CS28" s="622"/>
      <c r="CT28" s="622"/>
      <c r="CU28" s="622"/>
      <c r="CV28" s="622"/>
      <c r="CW28" s="622"/>
      <c r="CX28" s="622"/>
      <c r="CY28" s="623"/>
      <c r="CZ28" s="624">
        <v>5.5</v>
      </c>
      <c r="DA28" s="636"/>
      <c r="DB28" s="636"/>
      <c r="DC28" s="637"/>
      <c r="DD28" s="627">
        <v>3242446</v>
      </c>
      <c r="DE28" s="622"/>
      <c r="DF28" s="622"/>
      <c r="DG28" s="622"/>
      <c r="DH28" s="622"/>
      <c r="DI28" s="622"/>
      <c r="DJ28" s="622"/>
      <c r="DK28" s="623"/>
      <c r="DL28" s="627">
        <v>3242446</v>
      </c>
      <c r="DM28" s="622"/>
      <c r="DN28" s="622"/>
      <c r="DO28" s="622"/>
      <c r="DP28" s="622"/>
      <c r="DQ28" s="622"/>
      <c r="DR28" s="622"/>
      <c r="DS28" s="622"/>
      <c r="DT28" s="622"/>
      <c r="DU28" s="622"/>
      <c r="DV28" s="623"/>
      <c r="DW28" s="624">
        <v>10.199999999999999</v>
      </c>
      <c r="DX28" s="636"/>
      <c r="DY28" s="636"/>
      <c r="DZ28" s="636"/>
      <c r="EA28" s="636"/>
      <c r="EB28" s="636"/>
      <c r="EC28" s="652"/>
    </row>
    <row r="29" spans="2:133" ht="11.25" customHeight="1" x14ac:dyDescent="0.2">
      <c r="B29" s="618" t="s">
        <v>310</v>
      </c>
      <c r="C29" s="619"/>
      <c r="D29" s="619"/>
      <c r="E29" s="619"/>
      <c r="F29" s="619"/>
      <c r="G29" s="619"/>
      <c r="H29" s="619"/>
      <c r="I29" s="619"/>
      <c r="J29" s="619"/>
      <c r="K29" s="619"/>
      <c r="L29" s="619"/>
      <c r="M29" s="619"/>
      <c r="N29" s="619"/>
      <c r="O29" s="619"/>
      <c r="P29" s="619"/>
      <c r="Q29" s="620"/>
      <c r="R29" s="621">
        <v>69703</v>
      </c>
      <c r="S29" s="622"/>
      <c r="T29" s="622"/>
      <c r="U29" s="622"/>
      <c r="V29" s="622"/>
      <c r="W29" s="622"/>
      <c r="X29" s="622"/>
      <c r="Y29" s="623"/>
      <c r="Z29" s="663">
        <v>0.1</v>
      </c>
      <c r="AA29" s="663"/>
      <c r="AB29" s="663"/>
      <c r="AC29" s="663"/>
      <c r="AD29" s="664" t="s">
        <v>251</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312</v>
      </c>
      <c r="CG29" s="619"/>
      <c r="CH29" s="619"/>
      <c r="CI29" s="619"/>
      <c r="CJ29" s="619"/>
      <c r="CK29" s="619"/>
      <c r="CL29" s="619"/>
      <c r="CM29" s="619"/>
      <c r="CN29" s="619"/>
      <c r="CO29" s="619"/>
      <c r="CP29" s="619"/>
      <c r="CQ29" s="620"/>
      <c r="CR29" s="621">
        <v>3322391</v>
      </c>
      <c r="CS29" s="634"/>
      <c r="CT29" s="634"/>
      <c r="CU29" s="634"/>
      <c r="CV29" s="634"/>
      <c r="CW29" s="634"/>
      <c r="CX29" s="634"/>
      <c r="CY29" s="635"/>
      <c r="CZ29" s="624">
        <v>5.5</v>
      </c>
      <c r="DA29" s="636"/>
      <c r="DB29" s="636"/>
      <c r="DC29" s="637"/>
      <c r="DD29" s="627">
        <v>3242446</v>
      </c>
      <c r="DE29" s="634"/>
      <c r="DF29" s="634"/>
      <c r="DG29" s="634"/>
      <c r="DH29" s="634"/>
      <c r="DI29" s="634"/>
      <c r="DJ29" s="634"/>
      <c r="DK29" s="635"/>
      <c r="DL29" s="627">
        <v>3242446</v>
      </c>
      <c r="DM29" s="634"/>
      <c r="DN29" s="634"/>
      <c r="DO29" s="634"/>
      <c r="DP29" s="634"/>
      <c r="DQ29" s="634"/>
      <c r="DR29" s="634"/>
      <c r="DS29" s="634"/>
      <c r="DT29" s="634"/>
      <c r="DU29" s="634"/>
      <c r="DV29" s="635"/>
      <c r="DW29" s="624">
        <v>10.199999999999999</v>
      </c>
      <c r="DX29" s="636"/>
      <c r="DY29" s="636"/>
      <c r="DZ29" s="636"/>
      <c r="EA29" s="636"/>
      <c r="EB29" s="636"/>
      <c r="EC29" s="652"/>
    </row>
    <row r="30" spans="2:133" ht="11.25" customHeight="1" x14ac:dyDescent="0.2">
      <c r="B30" s="618" t="s">
        <v>313</v>
      </c>
      <c r="C30" s="619"/>
      <c r="D30" s="619"/>
      <c r="E30" s="619"/>
      <c r="F30" s="619"/>
      <c r="G30" s="619"/>
      <c r="H30" s="619"/>
      <c r="I30" s="619"/>
      <c r="J30" s="619"/>
      <c r="K30" s="619"/>
      <c r="L30" s="619"/>
      <c r="M30" s="619"/>
      <c r="N30" s="619"/>
      <c r="O30" s="619"/>
      <c r="P30" s="619"/>
      <c r="Q30" s="620"/>
      <c r="R30" s="621">
        <v>11862742</v>
      </c>
      <c r="S30" s="622"/>
      <c r="T30" s="622"/>
      <c r="U30" s="622"/>
      <c r="V30" s="622"/>
      <c r="W30" s="622"/>
      <c r="X30" s="622"/>
      <c r="Y30" s="623"/>
      <c r="Z30" s="663">
        <v>18.399999999999999</v>
      </c>
      <c r="AA30" s="663"/>
      <c r="AB30" s="663"/>
      <c r="AC30" s="663"/>
      <c r="AD30" s="664" t="s">
        <v>251</v>
      </c>
      <c r="AE30" s="664"/>
      <c r="AF30" s="664"/>
      <c r="AG30" s="664"/>
      <c r="AH30" s="664"/>
      <c r="AI30" s="664"/>
      <c r="AJ30" s="664"/>
      <c r="AK30" s="664"/>
      <c r="AL30" s="624" t="s">
        <v>133</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3094753</v>
      </c>
      <c r="CS30" s="622"/>
      <c r="CT30" s="622"/>
      <c r="CU30" s="622"/>
      <c r="CV30" s="622"/>
      <c r="CW30" s="622"/>
      <c r="CX30" s="622"/>
      <c r="CY30" s="623"/>
      <c r="CZ30" s="624">
        <v>5.2</v>
      </c>
      <c r="DA30" s="636"/>
      <c r="DB30" s="636"/>
      <c r="DC30" s="637"/>
      <c r="DD30" s="627">
        <v>3017512</v>
      </c>
      <c r="DE30" s="622"/>
      <c r="DF30" s="622"/>
      <c r="DG30" s="622"/>
      <c r="DH30" s="622"/>
      <c r="DI30" s="622"/>
      <c r="DJ30" s="622"/>
      <c r="DK30" s="623"/>
      <c r="DL30" s="627">
        <v>3017512</v>
      </c>
      <c r="DM30" s="622"/>
      <c r="DN30" s="622"/>
      <c r="DO30" s="622"/>
      <c r="DP30" s="622"/>
      <c r="DQ30" s="622"/>
      <c r="DR30" s="622"/>
      <c r="DS30" s="622"/>
      <c r="DT30" s="622"/>
      <c r="DU30" s="622"/>
      <c r="DV30" s="623"/>
      <c r="DW30" s="624">
        <v>9.5</v>
      </c>
      <c r="DX30" s="636"/>
      <c r="DY30" s="636"/>
      <c r="DZ30" s="636"/>
      <c r="EA30" s="636"/>
      <c r="EB30" s="636"/>
      <c r="EC30" s="652"/>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63" t="s">
        <v>251</v>
      </c>
      <c r="AA31" s="663"/>
      <c r="AB31" s="663"/>
      <c r="AC31" s="663"/>
      <c r="AD31" s="664" t="s">
        <v>251</v>
      </c>
      <c r="AE31" s="664"/>
      <c r="AF31" s="664"/>
      <c r="AG31" s="664"/>
      <c r="AH31" s="664"/>
      <c r="AI31" s="664"/>
      <c r="AJ31" s="664"/>
      <c r="AK31" s="664"/>
      <c r="AL31" s="624" t="s">
        <v>133</v>
      </c>
      <c r="AM31" s="625"/>
      <c r="AN31" s="625"/>
      <c r="AO31" s="665"/>
      <c r="AP31" s="691" t="s">
        <v>318</v>
      </c>
      <c r="AQ31" s="692"/>
      <c r="AR31" s="692"/>
      <c r="AS31" s="692"/>
      <c r="AT31" s="693" t="s">
        <v>319</v>
      </c>
      <c r="AU31" s="218"/>
      <c r="AV31" s="218"/>
      <c r="AW31" s="218"/>
      <c r="AX31" s="676" t="s">
        <v>192</v>
      </c>
      <c r="AY31" s="677"/>
      <c r="AZ31" s="677"/>
      <c r="BA31" s="677"/>
      <c r="BB31" s="677"/>
      <c r="BC31" s="677"/>
      <c r="BD31" s="677"/>
      <c r="BE31" s="677"/>
      <c r="BF31" s="678"/>
      <c r="BG31" s="684">
        <v>99.3</v>
      </c>
      <c r="BH31" s="685"/>
      <c r="BI31" s="685"/>
      <c r="BJ31" s="685"/>
      <c r="BK31" s="685"/>
      <c r="BL31" s="685"/>
      <c r="BM31" s="686">
        <v>98.6</v>
      </c>
      <c r="BN31" s="685"/>
      <c r="BO31" s="685"/>
      <c r="BP31" s="685"/>
      <c r="BQ31" s="687"/>
      <c r="BR31" s="684">
        <v>99.4</v>
      </c>
      <c r="BS31" s="685"/>
      <c r="BT31" s="685"/>
      <c r="BU31" s="685"/>
      <c r="BV31" s="685"/>
      <c r="BW31" s="685"/>
      <c r="BX31" s="686">
        <v>98.4</v>
      </c>
      <c r="BY31" s="685"/>
      <c r="BZ31" s="685"/>
      <c r="CA31" s="685"/>
      <c r="CB31" s="687"/>
      <c r="CD31" s="642"/>
      <c r="CE31" s="643"/>
      <c r="CF31" s="618" t="s">
        <v>320</v>
      </c>
      <c r="CG31" s="619"/>
      <c r="CH31" s="619"/>
      <c r="CI31" s="619"/>
      <c r="CJ31" s="619"/>
      <c r="CK31" s="619"/>
      <c r="CL31" s="619"/>
      <c r="CM31" s="619"/>
      <c r="CN31" s="619"/>
      <c r="CO31" s="619"/>
      <c r="CP31" s="619"/>
      <c r="CQ31" s="620"/>
      <c r="CR31" s="621">
        <v>227638</v>
      </c>
      <c r="CS31" s="634"/>
      <c r="CT31" s="634"/>
      <c r="CU31" s="634"/>
      <c r="CV31" s="634"/>
      <c r="CW31" s="634"/>
      <c r="CX31" s="634"/>
      <c r="CY31" s="635"/>
      <c r="CZ31" s="624">
        <v>0.4</v>
      </c>
      <c r="DA31" s="636"/>
      <c r="DB31" s="636"/>
      <c r="DC31" s="637"/>
      <c r="DD31" s="627">
        <v>224934</v>
      </c>
      <c r="DE31" s="634"/>
      <c r="DF31" s="634"/>
      <c r="DG31" s="634"/>
      <c r="DH31" s="634"/>
      <c r="DI31" s="634"/>
      <c r="DJ31" s="634"/>
      <c r="DK31" s="635"/>
      <c r="DL31" s="627">
        <v>224934</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2">
      <c r="B32" s="618" t="s">
        <v>321</v>
      </c>
      <c r="C32" s="619"/>
      <c r="D32" s="619"/>
      <c r="E32" s="619"/>
      <c r="F32" s="619"/>
      <c r="G32" s="619"/>
      <c r="H32" s="619"/>
      <c r="I32" s="619"/>
      <c r="J32" s="619"/>
      <c r="K32" s="619"/>
      <c r="L32" s="619"/>
      <c r="M32" s="619"/>
      <c r="N32" s="619"/>
      <c r="O32" s="619"/>
      <c r="P32" s="619"/>
      <c r="Q32" s="620"/>
      <c r="R32" s="621">
        <v>4106564</v>
      </c>
      <c r="S32" s="622"/>
      <c r="T32" s="622"/>
      <c r="U32" s="622"/>
      <c r="V32" s="622"/>
      <c r="W32" s="622"/>
      <c r="X32" s="622"/>
      <c r="Y32" s="623"/>
      <c r="Z32" s="663">
        <v>6.4</v>
      </c>
      <c r="AA32" s="663"/>
      <c r="AB32" s="663"/>
      <c r="AC32" s="663"/>
      <c r="AD32" s="664" t="s">
        <v>133</v>
      </c>
      <c r="AE32" s="664"/>
      <c r="AF32" s="664"/>
      <c r="AG32" s="664"/>
      <c r="AH32" s="664"/>
      <c r="AI32" s="664"/>
      <c r="AJ32" s="664"/>
      <c r="AK32" s="664"/>
      <c r="AL32" s="624" t="s">
        <v>133</v>
      </c>
      <c r="AM32" s="625"/>
      <c r="AN32" s="625"/>
      <c r="AO32" s="665"/>
      <c r="AP32" s="666"/>
      <c r="AQ32" s="667"/>
      <c r="AR32" s="667"/>
      <c r="AS32" s="667"/>
      <c r="AT32" s="694"/>
      <c r="AU32" s="214" t="s">
        <v>322</v>
      </c>
      <c r="AX32" s="618" t="s">
        <v>323</v>
      </c>
      <c r="AY32" s="619"/>
      <c r="AZ32" s="619"/>
      <c r="BA32" s="619"/>
      <c r="BB32" s="619"/>
      <c r="BC32" s="619"/>
      <c r="BD32" s="619"/>
      <c r="BE32" s="619"/>
      <c r="BF32" s="620"/>
      <c r="BG32" s="683">
        <v>99.2</v>
      </c>
      <c r="BH32" s="634"/>
      <c r="BI32" s="634"/>
      <c r="BJ32" s="634"/>
      <c r="BK32" s="634"/>
      <c r="BL32" s="634"/>
      <c r="BM32" s="625">
        <v>98.4</v>
      </c>
      <c r="BN32" s="634"/>
      <c r="BO32" s="634"/>
      <c r="BP32" s="634"/>
      <c r="BQ32" s="661"/>
      <c r="BR32" s="683">
        <v>99.3</v>
      </c>
      <c r="BS32" s="634"/>
      <c r="BT32" s="634"/>
      <c r="BU32" s="634"/>
      <c r="BV32" s="634"/>
      <c r="BW32" s="634"/>
      <c r="BX32" s="625">
        <v>98.4</v>
      </c>
      <c r="BY32" s="634"/>
      <c r="BZ32" s="634"/>
      <c r="CA32" s="634"/>
      <c r="CB32" s="661"/>
      <c r="CD32" s="644"/>
      <c r="CE32" s="645"/>
      <c r="CF32" s="618" t="s">
        <v>324</v>
      </c>
      <c r="CG32" s="619"/>
      <c r="CH32" s="619"/>
      <c r="CI32" s="619"/>
      <c r="CJ32" s="619"/>
      <c r="CK32" s="619"/>
      <c r="CL32" s="619"/>
      <c r="CM32" s="619"/>
      <c r="CN32" s="619"/>
      <c r="CO32" s="619"/>
      <c r="CP32" s="619"/>
      <c r="CQ32" s="620"/>
      <c r="CR32" s="621" t="s">
        <v>251</v>
      </c>
      <c r="CS32" s="622"/>
      <c r="CT32" s="622"/>
      <c r="CU32" s="622"/>
      <c r="CV32" s="622"/>
      <c r="CW32" s="622"/>
      <c r="CX32" s="622"/>
      <c r="CY32" s="623"/>
      <c r="CZ32" s="624" t="s">
        <v>189</v>
      </c>
      <c r="DA32" s="636"/>
      <c r="DB32" s="636"/>
      <c r="DC32" s="637"/>
      <c r="DD32" s="627" t="s">
        <v>133</v>
      </c>
      <c r="DE32" s="622"/>
      <c r="DF32" s="622"/>
      <c r="DG32" s="622"/>
      <c r="DH32" s="622"/>
      <c r="DI32" s="622"/>
      <c r="DJ32" s="622"/>
      <c r="DK32" s="623"/>
      <c r="DL32" s="627" t="s">
        <v>251</v>
      </c>
      <c r="DM32" s="622"/>
      <c r="DN32" s="622"/>
      <c r="DO32" s="622"/>
      <c r="DP32" s="622"/>
      <c r="DQ32" s="622"/>
      <c r="DR32" s="622"/>
      <c r="DS32" s="622"/>
      <c r="DT32" s="622"/>
      <c r="DU32" s="622"/>
      <c r="DV32" s="623"/>
      <c r="DW32" s="624" t="s">
        <v>189</v>
      </c>
      <c r="DX32" s="636"/>
      <c r="DY32" s="636"/>
      <c r="DZ32" s="636"/>
      <c r="EA32" s="636"/>
      <c r="EB32" s="636"/>
      <c r="EC32" s="652"/>
    </row>
    <row r="33" spans="2:133" ht="11.25" customHeight="1" x14ac:dyDescent="0.2">
      <c r="B33" s="618" t="s">
        <v>325</v>
      </c>
      <c r="C33" s="619"/>
      <c r="D33" s="619"/>
      <c r="E33" s="619"/>
      <c r="F33" s="619"/>
      <c r="G33" s="619"/>
      <c r="H33" s="619"/>
      <c r="I33" s="619"/>
      <c r="J33" s="619"/>
      <c r="K33" s="619"/>
      <c r="L33" s="619"/>
      <c r="M33" s="619"/>
      <c r="N33" s="619"/>
      <c r="O33" s="619"/>
      <c r="P33" s="619"/>
      <c r="Q33" s="620"/>
      <c r="R33" s="621">
        <v>634983</v>
      </c>
      <c r="S33" s="622"/>
      <c r="T33" s="622"/>
      <c r="U33" s="622"/>
      <c r="V33" s="622"/>
      <c r="W33" s="622"/>
      <c r="X33" s="622"/>
      <c r="Y33" s="623"/>
      <c r="Z33" s="663">
        <v>1</v>
      </c>
      <c r="AA33" s="663"/>
      <c r="AB33" s="663"/>
      <c r="AC33" s="663"/>
      <c r="AD33" s="664">
        <v>363524</v>
      </c>
      <c r="AE33" s="664"/>
      <c r="AF33" s="664"/>
      <c r="AG33" s="664"/>
      <c r="AH33" s="664"/>
      <c r="AI33" s="664"/>
      <c r="AJ33" s="664"/>
      <c r="AK33" s="664"/>
      <c r="AL33" s="624">
        <v>1.1000000000000001</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99.4</v>
      </c>
      <c r="BH33" s="606"/>
      <c r="BI33" s="606"/>
      <c r="BJ33" s="606"/>
      <c r="BK33" s="606"/>
      <c r="BL33" s="606"/>
      <c r="BM33" s="656">
        <v>98.6</v>
      </c>
      <c r="BN33" s="606"/>
      <c r="BO33" s="606"/>
      <c r="BP33" s="606"/>
      <c r="BQ33" s="650"/>
      <c r="BR33" s="682">
        <v>99.5</v>
      </c>
      <c r="BS33" s="606"/>
      <c r="BT33" s="606"/>
      <c r="BU33" s="606"/>
      <c r="BV33" s="606"/>
      <c r="BW33" s="606"/>
      <c r="BX33" s="656">
        <v>98.4</v>
      </c>
      <c r="BY33" s="606"/>
      <c r="BZ33" s="606"/>
      <c r="CA33" s="606"/>
      <c r="CB33" s="650"/>
      <c r="CD33" s="618" t="s">
        <v>327</v>
      </c>
      <c r="CE33" s="619"/>
      <c r="CF33" s="619"/>
      <c r="CG33" s="619"/>
      <c r="CH33" s="619"/>
      <c r="CI33" s="619"/>
      <c r="CJ33" s="619"/>
      <c r="CK33" s="619"/>
      <c r="CL33" s="619"/>
      <c r="CM33" s="619"/>
      <c r="CN33" s="619"/>
      <c r="CO33" s="619"/>
      <c r="CP33" s="619"/>
      <c r="CQ33" s="620"/>
      <c r="CR33" s="621">
        <v>25586799</v>
      </c>
      <c r="CS33" s="634"/>
      <c r="CT33" s="634"/>
      <c r="CU33" s="634"/>
      <c r="CV33" s="634"/>
      <c r="CW33" s="634"/>
      <c r="CX33" s="634"/>
      <c r="CY33" s="635"/>
      <c r="CZ33" s="624">
        <v>42.6</v>
      </c>
      <c r="DA33" s="636"/>
      <c r="DB33" s="636"/>
      <c r="DC33" s="637"/>
      <c r="DD33" s="627">
        <v>18672332</v>
      </c>
      <c r="DE33" s="634"/>
      <c r="DF33" s="634"/>
      <c r="DG33" s="634"/>
      <c r="DH33" s="634"/>
      <c r="DI33" s="634"/>
      <c r="DJ33" s="634"/>
      <c r="DK33" s="635"/>
      <c r="DL33" s="627">
        <v>11810007</v>
      </c>
      <c r="DM33" s="634"/>
      <c r="DN33" s="634"/>
      <c r="DO33" s="634"/>
      <c r="DP33" s="634"/>
      <c r="DQ33" s="634"/>
      <c r="DR33" s="634"/>
      <c r="DS33" s="634"/>
      <c r="DT33" s="634"/>
      <c r="DU33" s="634"/>
      <c r="DV33" s="635"/>
      <c r="DW33" s="624">
        <v>37.1</v>
      </c>
      <c r="DX33" s="636"/>
      <c r="DY33" s="636"/>
      <c r="DZ33" s="636"/>
      <c r="EA33" s="636"/>
      <c r="EB33" s="636"/>
      <c r="EC33" s="652"/>
    </row>
    <row r="34" spans="2:133" ht="11.25" customHeight="1" x14ac:dyDescent="0.2">
      <c r="B34" s="618" t="s">
        <v>328</v>
      </c>
      <c r="C34" s="619"/>
      <c r="D34" s="619"/>
      <c r="E34" s="619"/>
      <c r="F34" s="619"/>
      <c r="G34" s="619"/>
      <c r="H34" s="619"/>
      <c r="I34" s="619"/>
      <c r="J34" s="619"/>
      <c r="K34" s="619"/>
      <c r="L34" s="619"/>
      <c r="M34" s="619"/>
      <c r="N34" s="619"/>
      <c r="O34" s="619"/>
      <c r="P34" s="619"/>
      <c r="Q34" s="620"/>
      <c r="R34" s="621">
        <v>871647</v>
      </c>
      <c r="S34" s="622"/>
      <c r="T34" s="622"/>
      <c r="U34" s="622"/>
      <c r="V34" s="622"/>
      <c r="W34" s="622"/>
      <c r="X34" s="622"/>
      <c r="Y34" s="623"/>
      <c r="Z34" s="663">
        <v>1.4</v>
      </c>
      <c r="AA34" s="663"/>
      <c r="AB34" s="663"/>
      <c r="AC34" s="663"/>
      <c r="AD34" s="664" t="s">
        <v>133</v>
      </c>
      <c r="AE34" s="664"/>
      <c r="AF34" s="664"/>
      <c r="AG34" s="664"/>
      <c r="AH34" s="664"/>
      <c r="AI34" s="664"/>
      <c r="AJ34" s="664"/>
      <c r="AK34" s="664"/>
      <c r="AL34" s="624" t="s">
        <v>251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11011653</v>
      </c>
      <c r="CS34" s="622"/>
      <c r="CT34" s="622"/>
      <c r="CU34" s="622"/>
      <c r="CV34" s="622"/>
      <c r="CW34" s="622"/>
      <c r="CX34" s="622"/>
      <c r="CY34" s="623"/>
      <c r="CZ34" s="624">
        <v>18.3</v>
      </c>
      <c r="DA34" s="636"/>
      <c r="DB34" s="636"/>
      <c r="DC34" s="637"/>
      <c r="DD34" s="627">
        <v>6938821</v>
      </c>
      <c r="DE34" s="622"/>
      <c r="DF34" s="622"/>
      <c r="DG34" s="622"/>
      <c r="DH34" s="622"/>
      <c r="DI34" s="622"/>
      <c r="DJ34" s="622"/>
      <c r="DK34" s="623"/>
      <c r="DL34" s="627">
        <v>6190721</v>
      </c>
      <c r="DM34" s="622"/>
      <c r="DN34" s="622"/>
      <c r="DO34" s="622"/>
      <c r="DP34" s="622"/>
      <c r="DQ34" s="622"/>
      <c r="DR34" s="622"/>
      <c r="DS34" s="622"/>
      <c r="DT34" s="622"/>
      <c r="DU34" s="622"/>
      <c r="DV34" s="623"/>
      <c r="DW34" s="624">
        <v>19.5</v>
      </c>
      <c r="DX34" s="636"/>
      <c r="DY34" s="636"/>
      <c r="DZ34" s="636"/>
      <c r="EA34" s="636"/>
      <c r="EB34" s="636"/>
      <c r="EC34" s="652"/>
    </row>
    <row r="35" spans="2:133" ht="11.25" customHeight="1" x14ac:dyDescent="0.2">
      <c r="B35" s="618" t="s">
        <v>330</v>
      </c>
      <c r="C35" s="619"/>
      <c r="D35" s="619"/>
      <c r="E35" s="619"/>
      <c r="F35" s="619"/>
      <c r="G35" s="619"/>
      <c r="H35" s="619"/>
      <c r="I35" s="619"/>
      <c r="J35" s="619"/>
      <c r="K35" s="619"/>
      <c r="L35" s="619"/>
      <c r="M35" s="619"/>
      <c r="N35" s="619"/>
      <c r="O35" s="619"/>
      <c r="P35" s="619"/>
      <c r="Q35" s="620"/>
      <c r="R35" s="621">
        <v>963525</v>
      </c>
      <c r="S35" s="622"/>
      <c r="T35" s="622"/>
      <c r="U35" s="622"/>
      <c r="V35" s="622"/>
      <c r="W35" s="622"/>
      <c r="X35" s="622"/>
      <c r="Y35" s="623"/>
      <c r="Z35" s="663">
        <v>1.5</v>
      </c>
      <c r="AA35" s="663"/>
      <c r="AB35" s="663"/>
      <c r="AC35" s="663"/>
      <c r="AD35" s="664" t="s">
        <v>133</v>
      </c>
      <c r="AE35" s="664"/>
      <c r="AF35" s="664"/>
      <c r="AG35" s="664"/>
      <c r="AH35" s="664"/>
      <c r="AI35" s="664"/>
      <c r="AJ35" s="664"/>
      <c r="AK35" s="664"/>
      <c r="AL35" s="624" t="s">
        <v>133</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162290</v>
      </c>
      <c r="CS35" s="634"/>
      <c r="CT35" s="634"/>
      <c r="CU35" s="634"/>
      <c r="CV35" s="634"/>
      <c r="CW35" s="634"/>
      <c r="CX35" s="634"/>
      <c r="CY35" s="635"/>
      <c r="CZ35" s="624">
        <v>0.3</v>
      </c>
      <c r="DA35" s="636"/>
      <c r="DB35" s="636"/>
      <c r="DC35" s="637"/>
      <c r="DD35" s="627">
        <v>111067</v>
      </c>
      <c r="DE35" s="634"/>
      <c r="DF35" s="634"/>
      <c r="DG35" s="634"/>
      <c r="DH35" s="634"/>
      <c r="DI35" s="634"/>
      <c r="DJ35" s="634"/>
      <c r="DK35" s="635"/>
      <c r="DL35" s="627">
        <v>70265</v>
      </c>
      <c r="DM35" s="634"/>
      <c r="DN35" s="634"/>
      <c r="DO35" s="634"/>
      <c r="DP35" s="634"/>
      <c r="DQ35" s="634"/>
      <c r="DR35" s="634"/>
      <c r="DS35" s="634"/>
      <c r="DT35" s="634"/>
      <c r="DU35" s="634"/>
      <c r="DV35" s="635"/>
      <c r="DW35" s="624">
        <v>0.2</v>
      </c>
      <c r="DX35" s="636"/>
      <c r="DY35" s="636"/>
      <c r="DZ35" s="636"/>
      <c r="EA35" s="636"/>
      <c r="EB35" s="636"/>
      <c r="EC35" s="652"/>
    </row>
    <row r="36" spans="2:133" ht="11.25" customHeight="1" x14ac:dyDescent="0.2">
      <c r="B36" s="618" t="s">
        <v>334</v>
      </c>
      <c r="C36" s="619"/>
      <c r="D36" s="619"/>
      <c r="E36" s="619"/>
      <c r="F36" s="619"/>
      <c r="G36" s="619"/>
      <c r="H36" s="619"/>
      <c r="I36" s="619"/>
      <c r="J36" s="619"/>
      <c r="K36" s="619"/>
      <c r="L36" s="619"/>
      <c r="M36" s="619"/>
      <c r="N36" s="619"/>
      <c r="O36" s="619"/>
      <c r="P36" s="619"/>
      <c r="Q36" s="620"/>
      <c r="R36" s="621">
        <v>7468210</v>
      </c>
      <c r="S36" s="622"/>
      <c r="T36" s="622"/>
      <c r="U36" s="622"/>
      <c r="V36" s="622"/>
      <c r="W36" s="622"/>
      <c r="X36" s="622"/>
      <c r="Y36" s="623"/>
      <c r="Z36" s="663">
        <v>11.6</v>
      </c>
      <c r="AA36" s="663"/>
      <c r="AB36" s="663"/>
      <c r="AC36" s="663"/>
      <c r="AD36" s="664" t="s">
        <v>133</v>
      </c>
      <c r="AE36" s="664"/>
      <c r="AF36" s="664"/>
      <c r="AG36" s="664"/>
      <c r="AH36" s="664"/>
      <c r="AI36" s="664"/>
      <c r="AJ36" s="664"/>
      <c r="AK36" s="664"/>
      <c r="AL36" s="624" t="s">
        <v>133</v>
      </c>
      <c r="AM36" s="625"/>
      <c r="AN36" s="625"/>
      <c r="AO36" s="665"/>
      <c r="AP36" s="222"/>
      <c r="AQ36" s="670" t="s">
        <v>335</v>
      </c>
      <c r="AR36" s="671"/>
      <c r="AS36" s="671"/>
      <c r="AT36" s="671"/>
      <c r="AU36" s="671"/>
      <c r="AV36" s="671"/>
      <c r="AW36" s="671"/>
      <c r="AX36" s="671"/>
      <c r="AY36" s="672"/>
      <c r="AZ36" s="673">
        <v>5320518</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454356</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4820840</v>
      </c>
      <c r="CS36" s="622"/>
      <c r="CT36" s="622"/>
      <c r="CU36" s="622"/>
      <c r="CV36" s="622"/>
      <c r="CW36" s="622"/>
      <c r="CX36" s="622"/>
      <c r="CY36" s="623"/>
      <c r="CZ36" s="624">
        <v>8</v>
      </c>
      <c r="DA36" s="636"/>
      <c r="DB36" s="636"/>
      <c r="DC36" s="637"/>
      <c r="DD36" s="627">
        <v>3963981</v>
      </c>
      <c r="DE36" s="622"/>
      <c r="DF36" s="622"/>
      <c r="DG36" s="622"/>
      <c r="DH36" s="622"/>
      <c r="DI36" s="622"/>
      <c r="DJ36" s="622"/>
      <c r="DK36" s="623"/>
      <c r="DL36" s="627">
        <v>2333250</v>
      </c>
      <c r="DM36" s="622"/>
      <c r="DN36" s="622"/>
      <c r="DO36" s="622"/>
      <c r="DP36" s="622"/>
      <c r="DQ36" s="622"/>
      <c r="DR36" s="622"/>
      <c r="DS36" s="622"/>
      <c r="DT36" s="622"/>
      <c r="DU36" s="622"/>
      <c r="DV36" s="623"/>
      <c r="DW36" s="624">
        <v>7.3</v>
      </c>
      <c r="DX36" s="636"/>
      <c r="DY36" s="636"/>
      <c r="DZ36" s="636"/>
      <c r="EA36" s="636"/>
      <c r="EB36" s="636"/>
      <c r="EC36" s="652"/>
    </row>
    <row r="37" spans="2:133" ht="11.25" customHeight="1" x14ac:dyDescent="0.2">
      <c r="B37" s="618" t="s">
        <v>338</v>
      </c>
      <c r="C37" s="619"/>
      <c r="D37" s="619"/>
      <c r="E37" s="619"/>
      <c r="F37" s="619"/>
      <c r="G37" s="619"/>
      <c r="H37" s="619"/>
      <c r="I37" s="619"/>
      <c r="J37" s="619"/>
      <c r="K37" s="619"/>
      <c r="L37" s="619"/>
      <c r="M37" s="619"/>
      <c r="N37" s="619"/>
      <c r="O37" s="619"/>
      <c r="P37" s="619"/>
      <c r="Q37" s="620"/>
      <c r="R37" s="621">
        <v>2682599</v>
      </c>
      <c r="S37" s="622"/>
      <c r="T37" s="622"/>
      <c r="U37" s="622"/>
      <c r="V37" s="622"/>
      <c r="W37" s="622"/>
      <c r="X37" s="622"/>
      <c r="Y37" s="623"/>
      <c r="Z37" s="663">
        <v>4.2</v>
      </c>
      <c r="AA37" s="663"/>
      <c r="AB37" s="663"/>
      <c r="AC37" s="663"/>
      <c r="AD37" s="664">
        <v>35908</v>
      </c>
      <c r="AE37" s="664"/>
      <c r="AF37" s="664"/>
      <c r="AG37" s="664"/>
      <c r="AH37" s="664"/>
      <c r="AI37" s="664"/>
      <c r="AJ37" s="664"/>
      <c r="AK37" s="664"/>
      <c r="AL37" s="624">
        <v>0.1</v>
      </c>
      <c r="AM37" s="625"/>
      <c r="AN37" s="625"/>
      <c r="AO37" s="665"/>
      <c r="AQ37" s="658" t="s">
        <v>339</v>
      </c>
      <c r="AR37" s="659"/>
      <c r="AS37" s="659"/>
      <c r="AT37" s="659"/>
      <c r="AU37" s="659"/>
      <c r="AV37" s="659"/>
      <c r="AW37" s="659"/>
      <c r="AX37" s="659"/>
      <c r="AY37" s="660"/>
      <c r="AZ37" s="621">
        <v>768051</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304433</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1290326</v>
      </c>
      <c r="CS37" s="634"/>
      <c r="CT37" s="634"/>
      <c r="CU37" s="634"/>
      <c r="CV37" s="634"/>
      <c r="CW37" s="634"/>
      <c r="CX37" s="634"/>
      <c r="CY37" s="635"/>
      <c r="CZ37" s="624">
        <v>2.2000000000000002</v>
      </c>
      <c r="DA37" s="636"/>
      <c r="DB37" s="636"/>
      <c r="DC37" s="637"/>
      <c r="DD37" s="627">
        <v>1116298</v>
      </c>
      <c r="DE37" s="634"/>
      <c r="DF37" s="634"/>
      <c r="DG37" s="634"/>
      <c r="DH37" s="634"/>
      <c r="DI37" s="634"/>
      <c r="DJ37" s="634"/>
      <c r="DK37" s="635"/>
      <c r="DL37" s="627">
        <v>1116298</v>
      </c>
      <c r="DM37" s="634"/>
      <c r="DN37" s="634"/>
      <c r="DO37" s="634"/>
      <c r="DP37" s="634"/>
      <c r="DQ37" s="634"/>
      <c r="DR37" s="634"/>
      <c r="DS37" s="634"/>
      <c r="DT37" s="634"/>
      <c r="DU37" s="634"/>
      <c r="DV37" s="635"/>
      <c r="DW37" s="624">
        <v>3.5</v>
      </c>
      <c r="DX37" s="636"/>
      <c r="DY37" s="636"/>
      <c r="DZ37" s="636"/>
      <c r="EA37" s="636"/>
      <c r="EB37" s="636"/>
      <c r="EC37" s="652"/>
    </row>
    <row r="38" spans="2:133" ht="11.25" customHeight="1" x14ac:dyDescent="0.2">
      <c r="B38" s="618" t="s">
        <v>342</v>
      </c>
      <c r="C38" s="619"/>
      <c r="D38" s="619"/>
      <c r="E38" s="619"/>
      <c r="F38" s="619"/>
      <c r="G38" s="619"/>
      <c r="H38" s="619"/>
      <c r="I38" s="619"/>
      <c r="J38" s="619"/>
      <c r="K38" s="619"/>
      <c r="L38" s="619"/>
      <c r="M38" s="619"/>
      <c r="N38" s="619"/>
      <c r="O38" s="619"/>
      <c r="P38" s="619"/>
      <c r="Q38" s="620"/>
      <c r="R38" s="621">
        <v>2023000</v>
      </c>
      <c r="S38" s="622"/>
      <c r="T38" s="622"/>
      <c r="U38" s="622"/>
      <c r="V38" s="622"/>
      <c r="W38" s="622"/>
      <c r="X38" s="622"/>
      <c r="Y38" s="623"/>
      <c r="Z38" s="663">
        <v>3.1</v>
      </c>
      <c r="AA38" s="663"/>
      <c r="AB38" s="663"/>
      <c r="AC38" s="663"/>
      <c r="AD38" s="664" t="s">
        <v>133</v>
      </c>
      <c r="AE38" s="664"/>
      <c r="AF38" s="664"/>
      <c r="AG38" s="664"/>
      <c r="AH38" s="664"/>
      <c r="AI38" s="664"/>
      <c r="AJ38" s="664"/>
      <c r="AK38" s="664"/>
      <c r="AL38" s="624" t="s">
        <v>251</v>
      </c>
      <c r="AM38" s="625"/>
      <c r="AN38" s="625"/>
      <c r="AO38" s="665"/>
      <c r="AQ38" s="658" t="s">
        <v>343</v>
      </c>
      <c r="AR38" s="659"/>
      <c r="AS38" s="659"/>
      <c r="AT38" s="659"/>
      <c r="AU38" s="659"/>
      <c r="AV38" s="659"/>
      <c r="AW38" s="659"/>
      <c r="AX38" s="659"/>
      <c r="AY38" s="660"/>
      <c r="AZ38" s="621">
        <v>232657</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19607</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4319810</v>
      </c>
      <c r="CS38" s="622"/>
      <c r="CT38" s="622"/>
      <c r="CU38" s="622"/>
      <c r="CV38" s="622"/>
      <c r="CW38" s="622"/>
      <c r="CX38" s="622"/>
      <c r="CY38" s="623"/>
      <c r="CZ38" s="624">
        <v>7.2</v>
      </c>
      <c r="DA38" s="636"/>
      <c r="DB38" s="636"/>
      <c r="DC38" s="637"/>
      <c r="DD38" s="627">
        <v>3491624</v>
      </c>
      <c r="DE38" s="622"/>
      <c r="DF38" s="622"/>
      <c r="DG38" s="622"/>
      <c r="DH38" s="622"/>
      <c r="DI38" s="622"/>
      <c r="DJ38" s="622"/>
      <c r="DK38" s="623"/>
      <c r="DL38" s="627">
        <v>3138807</v>
      </c>
      <c r="DM38" s="622"/>
      <c r="DN38" s="622"/>
      <c r="DO38" s="622"/>
      <c r="DP38" s="622"/>
      <c r="DQ38" s="622"/>
      <c r="DR38" s="622"/>
      <c r="DS38" s="622"/>
      <c r="DT38" s="622"/>
      <c r="DU38" s="622"/>
      <c r="DV38" s="623"/>
      <c r="DW38" s="624">
        <v>9.9</v>
      </c>
      <c r="DX38" s="636"/>
      <c r="DY38" s="636"/>
      <c r="DZ38" s="636"/>
      <c r="EA38" s="636"/>
      <c r="EB38" s="636"/>
      <c r="EC38" s="652"/>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133</v>
      </c>
      <c r="AA39" s="663"/>
      <c r="AB39" s="663"/>
      <c r="AC39" s="663"/>
      <c r="AD39" s="664" t="s">
        <v>133</v>
      </c>
      <c r="AE39" s="664"/>
      <c r="AF39" s="664"/>
      <c r="AG39" s="664"/>
      <c r="AH39" s="664"/>
      <c r="AI39" s="664"/>
      <c r="AJ39" s="664"/>
      <c r="AK39" s="664"/>
      <c r="AL39" s="624" t="s">
        <v>251</v>
      </c>
      <c r="AM39" s="625"/>
      <c r="AN39" s="625"/>
      <c r="AO39" s="665"/>
      <c r="AQ39" s="658" t="s">
        <v>347</v>
      </c>
      <c r="AR39" s="659"/>
      <c r="AS39" s="659"/>
      <c r="AT39" s="659"/>
      <c r="AU39" s="659"/>
      <c r="AV39" s="659"/>
      <c r="AW39" s="659"/>
      <c r="AX39" s="659"/>
      <c r="AY39" s="660"/>
      <c r="AZ39" s="621" t="s">
        <v>133</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30690</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4977507</v>
      </c>
      <c r="CS39" s="634"/>
      <c r="CT39" s="634"/>
      <c r="CU39" s="634"/>
      <c r="CV39" s="634"/>
      <c r="CW39" s="634"/>
      <c r="CX39" s="634"/>
      <c r="CY39" s="635"/>
      <c r="CZ39" s="624">
        <v>8.3000000000000007</v>
      </c>
      <c r="DA39" s="636"/>
      <c r="DB39" s="636"/>
      <c r="DC39" s="637"/>
      <c r="DD39" s="627">
        <v>3992772</v>
      </c>
      <c r="DE39" s="634"/>
      <c r="DF39" s="634"/>
      <c r="DG39" s="634"/>
      <c r="DH39" s="634"/>
      <c r="DI39" s="634"/>
      <c r="DJ39" s="634"/>
      <c r="DK39" s="635"/>
      <c r="DL39" s="627" t="s">
        <v>133</v>
      </c>
      <c r="DM39" s="634"/>
      <c r="DN39" s="634"/>
      <c r="DO39" s="634"/>
      <c r="DP39" s="634"/>
      <c r="DQ39" s="634"/>
      <c r="DR39" s="634"/>
      <c r="DS39" s="634"/>
      <c r="DT39" s="634"/>
      <c r="DU39" s="634"/>
      <c r="DV39" s="635"/>
      <c r="DW39" s="624" t="s">
        <v>251</v>
      </c>
      <c r="DX39" s="636"/>
      <c r="DY39" s="636"/>
      <c r="DZ39" s="636"/>
      <c r="EA39" s="636"/>
      <c r="EB39" s="636"/>
      <c r="EC39" s="652"/>
    </row>
    <row r="40" spans="2:133" ht="11.25" customHeight="1" x14ac:dyDescent="0.2">
      <c r="B40" s="618" t="s">
        <v>350</v>
      </c>
      <c r="C40" s="619"/>
      <c r="D40" s="619"/>
      <c r="E40" s="619"/>
      <c r="F40" s="619"/>
      <c r="G40" s="619"/>
      <c r="H40" s="619"/>
      <c r="I40" s="619"/>
      <c r="J40" s="619"/>
      <c r="K40" s="619"/>
      <c r="L40" s="619"/>
      <c r="M40" s="619"/>
      <c r="N40" s="619"/>
      <c r="O40" s="619"/>
      <c r="P40" s="619"/>
      <c r="Q40" s="620"/>
      <c r="R40" s="621" t="s">
        <v>133</v>
      </c>
      <c r="S40" s="622"/>
      <c r="T40" s="622"/>
      <c r="U40" s="622"/>
      <c r="V40" s="622"/>
      <c r="W40" s="622"/>
      <c r="X40" s="622"/>
      <c r="Y40" s="623"/>
      <c r="Z40" s="663" t="s">
        <v>189</v>
      </c>
      <c r="AA40" s="663"/>
      <c r="AB40" s="663"/>
      <c r="AC40" s="663"/>
      <c r="AD40" s="664" t="s">
        <v>251</v>
      </c>
      <c r="AE40" s="664"/>
      <c r="AF40" s="664"/>
      <c r="AG40" s="664"/>
      <c r="AH40" s="664"/>
      <c r="AI40" s="664"/>
      <c r="AJ40" s="664"/>
      <c r="AK40" s="664"/>
      <c r="AL40" s="624" t="s">
        <v>189</v>
      </c>
      <c r="AM40" s="625"/>
      <c r="AN40" s="625"/>
      <c r="AO40" s="665"/>
      <c r="AQ40" s="658" t="s">
        <v>351</v>
      </c>
      <c r="AR40" s="659"/>
      <c r="AS40" s="659"/>
      <c r="AT40" s="659"/>
      <c r="AU40" s="659"/>
      <c r="AV40" s="659"/>
      <c r="AW40" s="659"/>
      <c r="AX40" s="659"/>
      <c r="AY40" s="660"/>
      <c r="AZ40" s="621" t="s">
        <v>251</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97</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294699</v>
      </c>
      <c r="CS40" s="622"/>
      <c r="CT40" s="622"/>
      <c r="CU40" s="622"/>
      <c r="CV40" s="622"/>
      <c r="CW40" s="622"/>
      <c r="CX40" s="622"/>
      <c r="CY40" s="623"/>
      <c r="CZ40" s="624">
        <v>0.5</v>
      </c>
      <c r="DA40" s="636"/>
      <c r="DB40" s="636"/>
      <c r="DC40" s="637"/>
      <c r="DD40" s="627">
        <v>174067</v>
      </c>
      <c r="DE40" s="622"/>
      <c r="DF40" s="622"/>
      <c r="DG40" s="622"/>
      <c r="DH40" s="622"/>
      <c r="DI40" s="622"/>
      <c r="DJ40" s="622"/>
      <c r="DK40" s="623"/>
      <c r="DL40" s="627">
        <v>76964</v>
      </c>
      <c r="DM40" s="622"/>
      <c r="DN40" s="622"/>
      <c r="DO40" s="622"/>
      <c r="DP40" s="622"/>
      <c r="DQ40" s="622"/>
      <c r="DR40" s="622"/>
      <c r="DS40" s="622"/>
      <c r="DT40" s="622"/>
      <c r="DU40" s="622"/>
      <c r="DV40" s="623"/>
      <c r="DW40" s="624">
        <v>0.2</v>
      </c>
      <c r="DX40" s="636"/>
      <c r="DY40" s="636"/>
      <c r="DZ40" s="636"/>
      <c r="EA40" s="636"/>
      <c r="EB40" s="636"/>
      <c r="EC40" s="652"/>
    </row>
    <row r="41" spans="2:133" ht="11.25" customHeight="1" x14ac:dyDescent="0.2">
      <c r="B41" s="602" t="s">
        <v>355</v>
      </c>
      <c r="C41" s="603"/>
      <c r="D41" s="603"/>
      <c r="E41" s="603"/>
      <c r="F41" s="603"/>
      <c r="G41" s="603"/>
      <c r="H41" s="603"/>
      <c r="I41" s="603"/>
      <c r="J41" s="603"/>
      <c r="K41" s="603"/>
      <c r="L41" s="603"/>
      <c r="M41" s="603"/>
      <c r="N41" s="603"/>
      <c r="O41" s="603"/>
      <c r="P41" s="603"/>
      <c r="Q41" s="604"/>
      <c r="R41" s="605">
        <v>64462977</v>
      </c>
      <c r="S41" s="649"/>
      <c r="T41" s="649"/>
      <c r="U41" s="649"/>
      <c r="V41" s="649"/>
      <c r="W41" s="649"/>
      <c r="X41" s="649"/>
      <c r="Y41" s="653"/>
      <c r="Z41" s="654">
        <v>100</v>
      </c>
      <c r="AA41" s="654"/>
      <c r="AB41" s="654"/>
      <c r="AC41" s="654"/>
      <c r="AD41" s="655">
        <v>31799561</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902638</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133</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359</v>
      </c>
      <c r="AR42" s="647"/>
      <c r="AS42" s="647"/>
      <c r="AT42" s="647"/>
      <c r="AU42" s="647"/>
      <c r="AV42" s="647"/>
      <c r="AW42" s="647"/>
      <c r="AX42" s="647"/>
      <c r="AY42" s="648"/>
      <c r="AZ42" s="605">
        <v>3417172</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335</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6141643</v>
      </c>
      <c r="CS42" s="634"/>
      <c r="CT42" s="634"/>
      <c r="CU42" s="634"/>
      <c r="CV42" s="634"/>
      <c r="CW42" s="634"/>
      <c r="CX42" s="634"/>
      <c r="CY42" s="635"/>
      <c r="CZ42" s="624">
        <v>10.199999999999999</v>
      </c>
      <c r="DA42" s="636"/>
      <c r="DB42" s="636"/>
      <c r="DC42" s="637"/>
      <c r="DD42" s="627">
        <v>3124453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178616</v>
      </c>
      <c r="CS43" s="634"/>
      <c r="CT43" s="634"/>
      <c r="CU43" s="634"/>
      <c r="CV43" s="634"/>
      <c r="CW43" s="634"/>
      <c r="CX43" s="634"/>
      <c r="CY43" s="635"/>
      <c r="CZ43" s="624">
        <v>0.3</v>
      </c>
      <c r="DA43" s="636"/>
      <c r="DB43" s="636"/>
      <c r="DC43" s="637"/>
      <c r="DD43" s="627">
        <v>177621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6141643</v>
      </c>
      <c r="CS44" s="622"/>
      <c r="CT44" s="622"/>
      <c r="CU44" s="622"/>
      <c r="CV44" s="622"/>
      <c r="CW44" s="622"/>
      <c r="CX44" s="622"/>
      <c r="CY44" s="623"/>
      <c r="CZ44" s="624">
        <v>10.199999999999999</v>
      </c>
      <c r="DA44" s="625"/>
      <c r="DB44" s="625"/>
      <c r="DC44" s="626"/>
      <c r="DD44" s="627">
        <v>3124453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1107208</v>
      </c>
      <c r="CS45" s="634"/>
      <c r="CT45" s="634"/>
      <c r="CU45" s="634"/>
      <c r="CV45" s="634"/>
      <c r="CW45" s="634"/>
      <c r="CX45" s="634"/>
      <c r="CY45" s="635"/>
      <c r="CZ45" s="624">
        <v>1.8</v>
      </c>
      <c r="DA45" s="636"/>
      <c r="DB45" s="636"/>
      <c r="DC45" s="637"/>
      <c r="DD45" s="627">
        <v>285085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5034435</v>
      </c>
      <c r="CS46" s="622"/>
      <c r="CT46" s="622"/>
      <c r="CU46" s="622"/>
      <c r="CV46" s="622"/>
      <c r="CW46" s="622"/>
      <c r="CX46" s="622"/>
      <c r="CY46" s="623"/>
      <c r="CZ46" s="624">
        <v>8.4</v>
      </c>
      <c r="DA46" s="625"/>
      <c r="DB46" s="625"/>
      <c r="DC46" s="626"/>
      <c r="DD46" s="627">
        <v>2839368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133</v>
      </c>
      <c r="CS47" s="634"/>
      <c r="CT47" s="634"/>
      <c r="CU47" s="634"/>
      <c r="CV47" s="634"/>
      <c r="CW47" s="634"/>
      <c r="CX47" s="634"/>
      <c r="CY47" s="635"/>
      <c r="CZ47" s="624" t="s">
        <v>133</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251</v>
      </c>
      <c r="CS48" s="622"/>
      <c r="CT48" s="622"/>
      <c r="CU48" s="622"/>
      <c r="CV48" s="622"/>
      <c r="CW48" s="622"/>
      <c r="CX48" s="622"/>
      <c r="CY48" s="623"/>
      <c r="CZ48" s="624" t="s">
        <v>133</v>
      </c>
      <c r="DA48" s="625"/>
      <c r="DB48" s="625"/>
      <c r="DC48" s="626"/>
      <c r="DD48" s="627" t="s">
        <v>251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60012625</v>
      </c>
      <c r="CS49" s="606"/>
      <c r="CT49" s="606"/>
      <c r="CU49" s="606"/>
      <c r="CV49" s="606"/>
      <c r="CW49" s="606"/>
      <c r="CX49" s="606"/>
      <c r="CY49" s="607"/>
      <c r="CZ49" s="608">
        <v>100</v>
      </c>
      <c r="DA49" s="609"/>
      <c r="DB49" s="609"/>
      <c r="DC49" s="610"/>
      <c r="DD49" s="611">
        <v>37937057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RisD8Me5kw4830ZpQJ3knUSkRYi5geYwGIzNROemjDOEn/fmXhYD87oBXQi3KquvvCOcggI2c2sETA+lvS8Fw==" saltValue="6E/zktH2cCec9Xsx9uSI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DQ7" sqref="DQ7:DU10"/>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394</v>
      </c>
      <c r="C7" s="1045"/>
      <c r="D7" s="1045"/>
      <c r="E7" s="1045"/>
      <c r="F7" s="1045"/>
      <c r="G7" s="1045"/>
      <c r="H7" s="1045"/>
      <c r="I7" s="1045"/>
      <c r="J7" s="1045"/>
      <c r="K7" s="1045"/>
      <c r="L7" s="1045"/>
      <c r="M7" s="1045"/>
      <c r="N7" s="1045"/>
      <c r="O7" s="1045"/>
      <c r="P7" s="1046"/>
      <c r="Q7" s="1090">
        <v>63377</v>
      </c>
      <c r="R7" s="1091"/>
      <c r="S7" s="1091"/>
      <c r="T7" s="1091"/>
      <c r="U7" s="1091"/>
      <c r="V7" s="1091">
        <v>58841</v>
      </c>
      <c r="W7" s="1091"/>
      <c r="X7" s="1091"/>
      <c r="Y7" s="1091"/>
      <c r="Z7" s="1091"/>
      <c r="AA7" s="1091">
        <v>4536</v>
      </c>
      <c r="AB7" s="1091"/>
      <c r="AC7" s="1091"/>
      <c r="AD7" s="1091"/>
      <c r="AE7" s="1092"/>
      <c r="AF7" s="1093">
        <v>3893</v>
      </c>
      <c r="AG7" s="1094"/>
      <c r="AH7" s="1094"/>
      <c r="AI7" s="1094"/>
      <c r="AJ7" s="1095"/>
      <c r="AK7" s="1096">
        <v>964</v>
      </c>
      <c r="AL7" s="1097"/>
      <c r="AM7" s="1097"/>
      <c r="AN7" s="1097"/>
      <c r="AO7" s="1097"/>
      <c r="AP7" s="1097">
        <v>43936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583</v>
      </c>
      <c r="BT7" s="1088"/>
      <c r="BU7" s="1088"/>
      <c r="BV7" s="1088"/>
      <c r="BW7" s="1088"/>
      <c r="BX7" s="1088"/>
      <c r="BY7" s="1088"/>
      <c r="BZ7" s="1088"/>
      <c r="CA7" s="1088"/>
      <c r="CB7" s="1088"/>
      <c r="CC7" s="1088"/>
      <c r="CD7" s="1088"/>
      <c r="CE7" s="1088"/>
      <c r="CF7" s="1088"/>
      <c r="CG7" s="1100"/>
      <c r="CH7" s="1084">
        <v>0</v>
      </c>
      <c r="CI7" s="1085"/>
      <c r="CJ7" s="1085"/>
      <c r="CK7" s="1085"/>
      <c r="CL7" s="1086"/>
      <c r="CM7" s="1084">
        <v>641</v>
      </c>
      <c r="CN7" s="1085"/>
      <c r="CO7" s="1085"/>
      <c r="CP7" s="1085"/>
      <c r="CQ7" s="1086"/>
      <c r="CR7" s="1084">
        <v>5</v>
      </c>
      <c r="CS7" s="1085"/>
      <c r="CT7" s="1085"/>
      <c r="CU7" s="1085"/>
      <c r="CV7" s="1086"/>
      <c r="CW7" s="1084" t="s">
        <v>512</v>
      </c>
      <c r="CX7" s="1085"/>
      <c r="CY7" s="1085"/>
      <c r="CZ7" s="1085"/>
      <c r="DA7" s="1086"/>
      <c r="DB7" s="1084">
        <v>15</v>
      </c>
      <c r="DC7" s="1085"/>
      <c r="DD7" s="1085"/>
      <c r="DE7" s="1085"/>
      <c r="DF7" s="1086"/>
      <c r="DG7" s="1084" t="s">
        <v>512</v>
      </c>
      <c r="DH7" s="1085"/>
      <c r="DI7" s="1085"/>
      <c r="DJ7" s="1085"/>
      <c r="DK7" s="1086"/>
      <c r="DL7" s="1084" t="s">
        <v>512</v>
      </c>
      <c r="DM7" s="1085"/>
      <c r="DN7" s="1085"/>
      <c r="DO7" s="1085"/>
      <c r="DP7" s="1086"/>
      <c r="DQ7" s="1084" t="s">
        <v>512</v>
      </c>
      <c r="DR7" s="1085"/>
      <c r="DS7" s="1085"/>
      <c r="DT7" s="1085"/>
      <c r="DU7" s="1086"/>
      <c r="DV7" s="1087"/>
      <c r="DW7" s="1088"/>
      <c r="DX7" s="1088"/>
      <c r="DY7" s="1088"/>
      <c r="DZ7" s="1089"/>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535</v>
      </c>
      <c r="R8" s="1039"/>
      <c r="S8" s="1039"/>
      <c r="T8" s="1039"/>
      <c r="U8" s="1039"/>
      <c r="V8" s="1039">
        <v>461</v>
      </c>
      <c r="W8" s="1039"/>
      <c r="X8" s="1039"/>
      <c r="Y8" s="1039"/>
      <c r="Z8" s="1039"/>
      <c r="AA8" s="1039">
        <v>74</v>
      </c>
      <c r="AB8" s="1039"/>
      <c r="AC8" s="1039"/>
      <c r="AD8" s="1039"/>
      <c r="AE8" s="1040"/>
      <c r="AF8" s="1035">
        <v>5</v>
      </c>
      <c r="AG8" s="1036"/>
      <c r="AH8" s="1036"/>
      <c r="AI8" s="1036"/>
      <c r="AJ8" s="1037"/>
      <c r="AK8" s="1080">
        <v>276</v>
      </c>
      <c r="AL8" s="1081"/>
      <c r="AM8" s="1081"/>
      <c r="AN8" s="1081"/>
      <c r="AO8" s="1081"/>
      <c r="AP8" s="1081">
        <v>1138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584</v>
      </c>
      <c r="BT8" s="1001"/>
      <c r="BU8" s="1001"/>
      <c r="BV8" s="1001"/>
      <c r="BW8" s="1001"/>
      <c r="BX8" s="1001"/>
      <c r="BY8" s="1001"/>
      <c r="BZ8" s="1001"/>
      <c r="CA8" s="1001"/>
      <c r="CB8" s="1001"/>
      <c r="CC8" s="1001"/>
      <c r="CD8" s="1001"/>
      <c r="CE8" s="1001"/>
      <c r="CF8" s="1001"/>
      <c r="CG8" s="1016"/>
      <c r="CH8" s="997">
        <v>2</v>
      </c>
      <c r="CI8" s="998"/>
      <c r="CJ8" s="998"/>
      <c r="CK8" s="998"/>
      <c r="CL8" s="999"/>
      <c r="CM8" s="997">
        <v>291</v>
      </c>
      <c r="CN8" s="998"/>
      <c r="CO8" s="998"/>
      <c r="CP8" s="998"/>
      <c r="CQ8" s="999"/>
      <c r="CR8" s="997">
        <v>150</v>
      </c>
      <c r="CS8" s="998"/>
      <c r="CT8" s="998"/>
      <c r="CU8" s="998"/>
      <c r="CV8" s="999"/>
      <c r="CW8" s="997">
        <v>0</v>
      </c>
      <c r="CX8" s="998"/>
      <c r="CY8" s="998"/>
      <c r="CZ8" s="998"/>
      <c r="DA8" s="999"/>
      <c r="DB8" s="997">
        <v>0</v>
      </c>
      <c r="DC8" s="998"/>
      <c r="DD8" s="998"/>
      <c r="DE8" s="998"/>
      <c r="DF8" s="999"/>
      <c r="DG8" s="997" t="s">
        <v>512</v>
      </c>
      <c r="DH8" s="998"/>
      <c r="DI8" s="998"/>
      <c r="DJ8" s="998"/>
      <c r="DK8" s="999"/>
      <c r="DL8" s="997" t="s">
        <v>512</v>
      </c>
      <c r="DM8" s="998"/>
      <c r="DN8" s="998"/>
      <c r="DO8" s="998"/>
      <c r="DP8" s="999"/>
      <c r="DQ8" s="997" t="s">
        <v>512</v>
      </c>
      <c r="DR8" s="998"/>
      <c r="DS8" s="998"/>
      <c r="DT8" s="998"/>
      <c r="DU8" s="999"/>
      <c r="DV8" s="1000"/>
      <c r="DW8" s="1001"/>
      <c r="DX8" s="1001"/>
      <c r="DY8" s="1001"/>
      <c r="DZ8" s="1002"/>
      <c r="EA8" s="234"/>
    </row>
    <row r="9" spans="1:131" s="235" customFormat="1" ht="26.25" customHeight="1" x14ac:dyDescent="0.2">
      <c r="A9" s="238">
        <v>3</v>
      </c>
      <c r="B9" s="1030" t="s">
        <v>396</v>
      </c>
      <c r="C9" s="1031"/>
      <c r="D9" s="1031"/>
      <c r="E9" s="1031"/>
      <c r="F9" s="1031"/>
      <c r="G9" s="1031"/>
      <c r="H9" s="1031"/>
      <c r="I9" s="1031"/>
      <c r="J9" s="1031"/>
      <c r="K9" s="1031"/>
      <c r="L9" s="1031"/>
      <c r="M9" s="1031"/>
      <c r="N9" s="1031"/>
      <c r="O9" s="1031"/>
      <c r="P9" s="1032"/>
      <c r="Q9" s="1038">
        <v>1251</v>
      </c>
      <c r="R9" s="1039"/>
      <c r="S9" s="1039"/>
      <c r="T9" s="1039"/>
      <c r="U9" s="1039"/>
      <c r="V9" s="1039">
        <v>1113</v>
      </c>
      <c r="W9" s="1039"/>
      <c r="X9" s="1039"/>
      <c r="Y9" s="1039"/>
      <c r="Z9" s="1039"/>
      <c r="AA9" s="1039">
        <v>137</v>
      </c>
      <c r="AB9" s="1039"/>
      <c r="AC9" s="1039"/>
      <c r="AD9" s="1039"/>
      <c r="AE9" s="1040"/>
      <c r="AF9" s="1035">
        <v>86</v>
      </c>
      <c r="AG9" s="1036"/>
      <c r="AH9" s="1036"/>
      <c r="AI9" s="1036"/>
      <c r="AJ9" s="1037"/>
      <c r="AK9" s="1080">
        <v>116</v>
      </c>
      <c r="AL9" s="1081"/>
      <c r="AM9" s="1081"/>
      <c r="AN9" s="1081"/>
      <c r="AO9" s="1081"/>
      <c r="AP9" s="1081">
        <v>1437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585</v>
      </c>
      <c r="BT9" s="1001"/>
      <c r="BU9" s="1001"/>
      <c r="BV9" s="1001"/>
      <c r="BW9" s="1001"/>
      <c r="BX9" s="1001"/>
      <c r="BY9" s="1001"/>
      <c r="BZ9" s="1001"/>
      <c r="CA9" s="1001"/>
      <c r="CB9" s="1001"/>
      <c r="CC9" s="1001"/>
      <c r="CD9" s="1001"/>
      <c r="CE9" s="1001"/>
      <c r="CF9" s="1001"/>
      <c r="CG9" s="1016"/>
      <c r="CH9" s="997">
        <v>33</v>
      </c>
      <c r="CI9" s="998"/>
      <c r="CJ9" s="998"/>
      <c r="CK9" s="998"/>
      <c r="CL9" s="999"/>
      <c r="CM9" s="997">
        <v>351</v>
      </c>
      <c r="CN9" s="998"/>
      <c r="CO9" s="998"/>
      <c r="CP9" s="998"/>
      <c r="CQ9" s="999"/>
      <c r="CR9" s="997">
        <v>42</v>
      </c>
      <c r="CS9" s="998"/>
      <c r="CT9" s="998"/>
      <c r="CU9" s="998"/>
      <c r="CV9" s="999"/>
      <c r="CW9" s="997" t="s">
        <v>512</v>
      </c>
      <c r="CX9" s="998"/>
      <c r="CY9" s="998"/>
      <c r="CZ9" s="998"/>
      <c r="DA9" s="999"/>
      <c r="DB9" s="997" t="s">
        <v>512</v>
      </c>
      <c r="DC9" s="998"/>
      <c r="DD9" s="998"/>
      <c r="DE9" s="998"/>
      <c r="DF9" s="999"/>
      <c r="DG9" s="997" t="s">
        <v>512</v>
      </c>
      <c r="DH9" s="998"/>
      <c r="DI9" s="998"/>
      <c r="DJ9" s="998"/>
      <c r="DK9" s="999"/>
      <c r="DL9" s="997" t="s">
        <v>512</v>
      </c>
      <c r="DM9" s="998"/>
      <c r="DN9" s="998"/>
      <c r="DO9" s="998"/>
      <c r="DP9" s="999"/>
      <c r="DQ9" s="997" t="s">
        <v>512</v>
      </c>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586</v>
      </c>
      <c r="BT10" s="1001"/>
      <c r="BU10" s="1001"/>
      <c r="BV10" s="1001"/>
      <c r="BW10" s="1001"/>
      <c r="BX10" s="1001"/>
      <c r="BY10" s="1001"/>
      <c r="BZ10" s="1001"/>
      <c r="CA10" s="1001"/>
      <c r="CB10" s="1001"/>
      <c r="CC10" s="1001"/>
      <c r="CD10" s="1001"/>
      <c r="CE10" s="1001"/>
      <c r="CF10" s="1001"/>
      <c r="CG10" s="1016"/>
      <c r="CH10" s="997">
        <v>79</v>
      </c>
      <c r="CI10" s="998"/>
      <c r="CJ10" s="998"/>
      <c r="CK10" s="998"/>
      <c r="CL10" s="999"/>
      <c r="CM10" s="997">
        <v>25</v>
      </c>
      <c r="CN10" s="998"/>
      <c r="CO10" s="998"/>
      <c r="CP10" s="998"/>
      <c r="CQ10" s="999"/>
      <c r="CR10" s="997">
        <v>11</v>
      </c>
      <c r="CS10" s="998"/>
      <c r="CT10" s="998"/>
      <c r="CU10" s="998"/>
      <c r="CV10" s="999"/>
      <c r="CW10" s="997" t="s">
        <v>512</v>
      </c>
      <c r="CX10" s="998"/>
      <c r="CY10" s="998"/>
      <c r="CZ10" s="998"/>
      <c r="DA10" s="999"/>
      <c r="DB10" s="997" t="s">
        <v>512</v>
      </c>
      <c r="DC10" s="998"/>
      <c r="DD10" s="998"/>
      <c r="DE10" s="998"/>
      <c r="DF10" s="999"/>
      <c r="DG10" s="997" t="s">
        <v>512</v>
      </c>
      <c r="DH10" s="998"/>
      <c r="DI10" s="998"/>
      <c r="DJ10" s="998"/>
      <c r="DK10" s="999"/>
      <c r="DL10" s="997" t="s">
        <v>512</v>
      </c>
      <c r="DM10" s="998"/>
      <c r="DN10" s="998"/>
      <c r="DO10" s="998"/>
      <c r="DP10" s="999"/>
      <c r="DQ10" s="997" t="s">
        <v>512</v>
      </c>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64463</v>
      </c>
      <c r="R23" s="1061"/>
      <c r="S23" s="1061"/>
      <c r="T23" s="1061"/>
      <c r="U23" s="1061"/>
      <c r="V23" s="1061">
        <v>60013</v>
      </c>
      <c r="W23" s="1061"/>
      <c r="X23" s="1061"/>
      <c r="Y23" s="1061"/>
      <c r="Z23" s="1061"/>
      <c r="AA23" s="1061">
        <v>4450</v>
      </c>
      <c r="AB23" s="1061"/>
      <c r="AC23" s="1061"/>
      <c r="AD23" s="1061"/>
      <c r="AE23" s="1068"/>
      <c r="AF23" s="1069">
        <v>3985</v>
      </c>
      <c r="AG23" s="1061"/>
      <c r="AH23" s="1061"/>
      <c r="AI23" s="1061"/>
      <c r="AJ23" s="1070"/>
      <c r="AK23" s="1071"/>
      <c r="AL23" s="1072"/>
      <c r="AM23" s="1072"/>
      <c r="AN23" s="1072"/>
      <c r="AO23" s="1072"/>
      <c r="AP23" s="1061">
        <v>46511</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377</v>
      </c>
      <c r="B26" s="1004"/>
      <c r="C26" s="1004"/>
      <c r="D26" s="1004"/>
      <c r="E26" s="1004"/>
      <c r="F26" s="1004"/>
      <c r="G26" s="1004"/>
      <c r="H26" s="1004"/>
      <c r="I26" s="1004"/>
      <c r="J26" s="1004"/>
      <c r="K26" s="1004"/>
      <c r="L26" s="1004"/>
      <c r="M26" s="1004"/>
      <c r="N26" s="1004"/>
      <c r="O26" s="1004"/>
      <c r="P26" s="1005"/>
      <c r="Q26" s="989" t="s">
        <v>403</v>
      </c>
      <c r="R26" s="990"/>
      <c r="S26" s="990"/>
      <c r="T26" s="990"/>
      <c r="U26" s="991"/>
      <c r="V26" s="989" t="s">
        <v>404</v>
      </c>
      <c r="W26" s="990"/>
      <c r="X26" s="990"/>
      <c r="Y26" s="990"/>
      <c r="Z26" s="991"/>
      <c r="AA26" s="989" t="s">
        <v>405</v>
      </c>
      <c r="AB26" s="990"/>
      <c r="AC26" s="990"/>
      <c r="AD26" s="990"/>
      <c r="AE26" s="990"/>
      <c r="AF26" s="1055" t="s">
        <v>406</v>
      </c>
      <c r="AG26" s="1010"/>
      <c r="AH26" s="1010"/>
      <c r="AI26" s="1010"/>
      <c r="AJ26" s="1056"/>
      <c r="AK26" s="990" t="s">
        <v>407</v>
      </c>
      <c r="AL26" s="990"/>
      <c r="AM26" s="990"/>
      <c r="AN26" s="990"/>
      <c r="AO26" s="991"/>
      <c r="AP26" s="989" t="s">
        <v>408</v>
      </c>
      <c r="AQ26" s="990"/>
      <c r="AR26" s="990"/>
      <c r="AS26" s="990"/>
      <c r="AT26" s="991"/>
      <c r="AU26" s="989" t="s">
        <v>409</v>
      </c>
      <c r="AV26" s="990"/>
      <c r="AW26" s="990"/>
      <c r="AX26" s="990"/>
      <c r="AY26" s="991"/>
      <c r="AZ26" s="989" t="s">
        <v>410</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411</v>
      </c>
      <c r="C28" s="1045"/>
      <c r="D28" s="1045"/>
      <c r="E28" s="1045"/>
      <c r="F28" s="1045"/>
      <c r="G28" s="1045"/>
      <c r="H28" s="1045"/>
      <c r="I28" s="1045"/>
      <c r="J28" s="1045"/>
      <c r="K28" s="1045"/>
      <c r="L28" s="1045"/>
      <c r="M28" s="1045"/>
      <c r="N28" s="1045"/>
      <c r="O28" s="1045"/>
      <c r="P28" s="1046"/>
      <c r="Q28" s="1047">
        <v>15115</v>
      </c>
      <c r="R28" s="1048"/>
      <c r="S28" s="1048"/>
      <c r="T28" s="1048"/>
      <c r="U28" s="1048"/>
      <c r="V28" s="1048">
        <v>14661</v>
      </c>
      <c r="W28" s="1048"/>
      <c r="X28" s="1048"/>
      <c r="Y28" s="1048"/>
      <c r="Z28" s="1048"/>
      <c r="AA28" s="1048">
        <v>454</v>
      </c>
      <c r="AB28" s="1048"/>
      <c r="AC28" s="1048"/>
      <c r="AD28" s="1048"/>
      <c r="AE28" s="1049"/>
      <c r="AF28" s="1050">
        <v>454</v>
      </c>
      <c r="AG28" s="1048"/>
      <c r="AH28" s="1048"/>
      <c r="AI28" s="1048"/>
      <c r="AJ28" s="1051"/>
      <c r="AK28" s="1052">
        <v>902</v>
      </c>
      <c r="AL28" s="1053"/>
      <c r="AM28" s="1053"/>
      <c r="AN28" s="1053"/>
      <c r="AO28" s="1053"/>
      <c r="AP28" s="1053">
        <v>0</v>
      </c>
      <c r="AQ28" s="1053"/>
      <c r="AR28" s="1053"/>
      <c r="AS28" s="1053"/>
      <c r="AT28" s="1053"/>
      <c r="AU28" s="1053">
        <v>0</v>
      </c>
      <c r="AV28" s="1053"/>
      <c r="AW28" s="1053"/>
      <c r="AX28" s="1053"/>
      <c r="AY28" s="1053"/>
      <c r="AZ28" s="1054" t="s">
        <v>512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412</v>
      </c>
      <c r="C29" s="1031"/>
      <c r="D29" s="1031"/>
      <c r="E29" s="1031"/>
      <c r="F29" s="1031"/>
      <c r="G29" s="1031"/>
      <c r="H29" s="1031"/>
      <c r="I29" s="1031"/>
      <c r="J29" s="1031"/>
      <c r="K29" s="1031"/>
      <c r="L29" s="1031"/>
      <c r="M29" s="1031"/>
      <c r="N29" s="1031"/>
      <c r="O29" s="1031"/>
      <c r="P29" s="1032"/>
      <c r="Q29" s="1038">
        <v>3239</v>
      </c>
      <c r="R29" s="1039"/>
      <c r="S29" s="1039"/>
      <c r="T29" s="1039"/>
      <c r="U29" s="1039"/>
      <c r="V29" s="1039">
        <v>3212</v>
      </c>
      <c r="W29" s="1039"/>
      <c r="X29" s="1039"/>
      <c r="Y29" s="1039"/>
      <c r="Z29" s="1039"/>
      <c r="AA29" s="1039">
        <v>27</v>
      </c>
      <c r="AB29" s="1039"/>
      <c r="AC29" s="1039"/>
      <c r="AD29" s="1039"/>
      <c r="AE29" s="1040"/>
      <c r="AF29" s="1035">
        <v>27</v>
      </c>
      <c r="AG29" s="1036"/>
      <c r="AH29" s="1036"/>
      <c r="AI29" s="1036"/>
      <c r="AJ29" s="1037"/>
      <c r="AK29" s="980">
        <v>1608</v>
      </c>
      <c r="AL29" s="971"/>
      <c r="AM29" s="971"/>
      <c r="AN29" s="971"/>
      <c r="AO29" s="971"/>
      <c r="AP29" s="971">
        <v>0</v>
      </c>
      <c r="AQ29" s="971"/>
      <c r="AR29" s="971"/>
      <c r="AS29" s="971"/>
      <c r="AT29" s="971"/>
      <c r="AU29" s="971">
        <v>0</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2829</v>
      </c>
      <c r="R30" s="1039"/>
      <c r="S30" s="1039"/>
      <c r="T30" s="1039"/>
      <c r="U30" s="1039"/>
      <c r="V30" s="1039">
        <v>2752</v>
      </c>
      <c r="W30" s="1039"/>
      <c r="X30" s="1039"/>
      <c r="Y30" s="1039"/>
      <c r="Z30" s="1039"/>
      <c r="AA30" s="1039">
        <v>77</v>
      </c>
      <c r="AB30" s="1039"/>
      <c r="AC30" s="1039"/>
      <c r="AD30" s="1039"/>
      <c r="AE30" s="1040"/>
      <c r="AF30" s="1035">
        <v>1146</v>
      </c>
      <c r="AG30" s="1036"/>
      <c r="AH30" s="1036"/>
      <c r="AI30" s="1036"/>
      <c r="AJ30" s="1037"/>
      <c r="AK30" s="980">
        <v>81</v>
      </c>
      <c r="AL30" s="971"/>
      <c r="AM30" s="971"/>
      <c r="AN30" s="971"/>
      <c r="AO30" s="971"/>
      <c r="AP30" s="971">
        <v>11509</v>
      </c>
      <c r="AQ30" s="971"/>
      <c r="AR30" s="971"/>
      <c r="AS30" s="971"/>
      <c r="AT30" s="971"/>
      <c r="AU30" s="971">
        <v>81</v>
      </c>
      <c r="AV30" s="971"/>
      <c r="AW30" s="971"/>
      <c r="AX30" s="971"/>
      <c r="AY30" s="971"/>
      <c r="AZ30" s="1041" t="s">
        <v>512</v>
      </c>
      <c r="BA30" s="1041"/>
      <c r="BB30" s="1041"/>
      <c r="BC30" s="1041"/>
      <c r="BD30" s="1041"/>
      <c r="BE30" s="972" t="s">
        <v>414</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3322</v>
      </c>
      <c r="R31" s="1039"/>
      <c r="S31" s="1039"/>
      <c r="T31" s="1039"/>
      <c r="U31" s="1039"/>
      <c r="V31" s="1039">
        <v>3209</v>
      </c>
      <c r="W31" s="1039"/>
      <c r="X31" s="1039"/>
      <c r="Y31" s="1039"/>
      <c r="Z31" s="1039"/>
      <c r="AA31" s="1039">
        <v>114</v>
      </c>
      <c r="AB31" s="1039"/>
      <c r="AC31" s="1039"/>
      <c r="AD31" s="1039"/>
      <c r="AE31" s="1040"/>
      <c r="AF31" s="1035">
        <v>1298</v>
      </c>
      <c r="AG31" s="1036"/>
      <c r="AH31" s="1036"/>
      <c r="AI31" s="1036"/>
      <c r="AJ31" s="1037"/>
      <c r="AK31" s="980">
        <v>6750</v>
      </c>
      <c r="AL31" s="971"/>
      <c r="AM31" s="971"/>
      <c r="AN31" s="971"/>
      <c r="AO31" s="971"/>
      <c r="AP31" s="971">
        <v>17671</v>
      </c>
      <c r="AQ31" s="971"/>
      <c r="AR31" s="971"/>
      <c r="AS31" s="971"/>
      <c r="AT31" s="971"/>
      <c r="AU31" s="971">
        <v>6750</v>
      </c>
      <c r="AV31" s="971"/>
      <c r="AW31" s="971"/>
      <c r="AX31" s="971"/>
      <c r="AY31" s="971"/>
      <c r="AZ31" s="1041" t="s">
        <v>512</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2926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419</v>
      </c>
      <c r="B66" s="1004"/>
      <c r="C66" s="1004"/>
      <c r="D66" s="1004"/>
      <c r="E66" s="1004"/>
      <c r="F66" s="1004"/>
      <c r="G66" s="1004"/>
      <c r="H66" s="1004"/>
      <c r="I66" s="1004"/>
      <c r="J66" s="1004"/>
      <c r="K66" s="1004"/>
      <c r="L66" s="1004"/>
      <c r="M66" s="1004"/>
      <c r="N66" s="1004"/>
      <c r="O66" s="1004"/>
      <c r="P66" s="1005"/>
      <c r="Q66" s="989" t="s">
        <v>403</v>
      </c>
      <c r="R66" s="990"/>
      <c r="S66" s="990"/>
      <c r="T66" s="990"/>
      <c r="U66" s="991"/>
      <c r="V66" s="989" t="s">
        <v>420</v>
      </c>
      <c r="W66" s="990"/>
      <c r="X66" s="990"/>
      <c r="Y66" s="990"/>
      <c r="Z66" s="991"/>
      <c r="AA66" s="989" t="s">
        <v>405</v>
      </c>
      <c r="AB66" s="990"/>
      <c r="AC66" s="990"/>
      <c r="AD66" s="990"/>
      <c r="AE66" s="991"/>
      <c r="AF66" s="1009" t="s">
        <v>406</v>
      </c>
      <c r="AG66" s="1010"/>
      <c r="AH66" s="1010"/>
      <c r="AI66" s="1010"/>
      <c r="AJ66" s="1011"/>
      <c r="AK66" s="989" t="s">
        <v>407</v>
      </c>
      <c r="AL66" s="1004"/>
      <c r="AM66" s="1004"/>
      <c r="AN66" s="1004"/>
      <c r="AO66" s="1005"/>
      <c r="AP66" s="989" t="s">
        <v>408</v>
      </c>
      <c r="AQ66" s="990"/>
      <c r="AR66" s="990"/>
      <c r="AS66" s="990"/>
      <c r="AT66" s="991"/>
      <c r="AU66" s="989" t="s">
        <v>421</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574</v>
      </c>
      <c r="C68" s="986"/>
      <c r="D68" s="986"/>
      <c r="E68" s="986"/>
      <c r="F68" s="986"/>
      <c r="G68" s="986"/>
      <c r="H68" s="986"/>
      <c r="I68" s="986"/>
      <c r="J68" s="986"/>
      <c r="K68" s="986"/>
      <c r="L68" s="986"/>
      <c r="M68" s="986"/>
      <c r="N68" s="986"/>
      <c r="O68" s="986"/>
      <c r="P68" s="987"/>
      <c r="Q68" s="988">
        <v>1645</v>
      </c>
      <c r="R68" s="982"/>
      <c r="S68" s="982"/>
      <c r="T68" s="982"/>
      <c r="U68" s="982"/>
      <c r="V68" s="982">
        <v>1604</v>
      </c>
      <c r="W68" s="982"/>
      <c r="X68" s="982"/>
      <c r="Y68" s="982"/>
      <c r="Z68" s="982"/>
      <c r="AA68" s="982">
        <v>40</v>
      </c>
      <c r="AB68" s="982"/>
      <c r="AC68" s="982"/>
      <c r="AD68" s="982"/>
      <c r="AE68" s="982"/>
      <c r="AF68" s="982">
        <v>40</v>
      </c>
      <c r="AG68" s="982"/>
      <c r="AH68" s="982"/>
      <c r="AI68" s="982"/>
      <c r="AJ68" s="982"/>
      <c r="AK68" s="982" t="s">
        <v>512</v>
      </c>
      <c r="AL68" s="982"/>
      <c r="AM68" s="982"/>
      <c r="AN68" s="982"/>
      <c r="AO68" s="982"/>
      <c r="AP68" s="982" t="s">
        <v>512</v>
      </c>
      <c r="AQ68" s="982"/>
      <c r="AR68" s="982"/>
      <c r="AS68" s="982"/>
      <c r="AT68" s="982"/>
      <c r="AU68" s="982" t="s">
        <v>512</v>
      </c>
      <c r="AV68" s="982"/>
      <c r="AW68" s="982"/>
      <c r="AX68" s="982"/>
      <c r="AY68" s="982"/>
      <c r="AZ68" s="983" t="s">
        <v>559</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574</v>
      </c>
      <c r="C69" s="975"/>
      <c r="D69" s="975"/>
      <c r="E69" s="975"/>
      <c r="F69" s="975"/>
      <c r="G69" s="975"/>
      <c r="H69" s="975"/>
      <c r="I69" s="975"/>
      <c r="J69" s="975"/>
      <c r="K69" s="975"/>
      <c r="L69" s="975"/>
      <c r="M69" s="975"/>
      <c r="N69" s="975"/>
      <c r="O69" s="975"/>
      <c r="P69" s="976"/>
      <c r="Q69" s="977">
        <v>847072</v>
      </c>
      <c r="R69" s="971"/>
      <c r="S69" s="971"/>
      <c r="T69" s="971"/>
      <c r="U69" s="971"/>
      <c r="V69" s="971">
        <v>828353</v>
      </c>
      <c r="W69" s="971"/>
      <c r="X69" s="971"/>
      <c r="Y69" s="971"/>
      <c r="Z69" s="971"/>
      <c r="AA69" s="971">
        <v>18719</v>
      </c>
      <c r="AB69" s="971"/>
      <c r="AC69" s="971"/>
      <c r="AD69" s="971"/>
      <c r="AE69" s="971"/>
      <c r="AF69" s="971">
        <v>18719</v>
      </c>
      <c r="AG69" s="971"/>
      <c r="AH69" s="971"/>
      <c r="AI69" s="971"/>
      <c r="AJ69" s="971"/>
      <c r="AK69" s="971">
        <v>7694</v>
      </c>
      <c r="AL69" s="971"/>
      <c r="AM69" s="971"/>
      <c r="AN69" s="971"/>
      <c r="AO69" s="971"/>
      <c r="AP69" s="971" t="s">
        <v>512</v>
      </c>
      <c r="AQ69" s="971"/>
      <c r="AR69" s="971"/>
      <c r="AS69" s="971"/>
      <c r="AT69" s="971"/>
      <c r="AU69" s="971" t="s">
        <v>512</v>
      </c>
      <c r="AV69" s="971"/>
      <c r="AW69" s="971"/>
      <c r="AX69" s="971"/>
      <c r="AY69" s="971"/>
      <c r="AZ69" s="972" t="s">
        <v>579</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575</v>
      </c>
      <c r="C70" s="975"/>
      <c r="D70" s="975"/>
      <c r="E70" s="975"/>
      <c r="F70" s="975"/>
      <c r="G70" s="975"/>
      <c r="H70" s="975"/>
      <c r="I70" s="975"/>
      <c r="J70" s="975"/>
      <c r="K70" s="975"/>
      <c r="L70" s="975"/>
      <c r="M70" s="975"/>
      <c r="N70" s="975"/>
      <c r="O70" s="975"/>
      <c r="P70" s="976"/>
      <c r="Q70" s="977">
        <v>23479</v>
      </c>
      <c r="R70" s="971"/>
      <c r="S70" s="971"/>
      <c r="T70" s="971"/>
      <c r="U70" s="971"/>
      <c r="V70" s="971">
        <v>22911</v>
      </c>
      <c r="W70" s="971"/>
      <c r="X70" s="971"/>
      <c r="Y70" s="971"/>
      <c r="Z70" s="971"/>
      <c r="AA70" s="971">
        <v>568</v>
      </c>
      <c r="AB70" s="971"/>
      <c r="AC70" s="971"/>
      <c r="AD70" s="971"/>
      <c r="AE70" s="971"/>
      <c r="AF70" s="971">
        <v>568</v>
      </c>
      <c r="AG70" s="971"/>
      <c r="AH70" s="971"/>
      <c r="AI70" s="971"/>
      <c r="AJ70" s="971"/>
      <c r="AK70" s="971">
        <v>21</v>
      </c>
      <c r="AL70" s="971"/>
      <c r="AM70" s="971"/>
      <c r="AN70" s="971"/>
      <c r="AO70" s="971"/>
      <c r="AP70" s="971" t="s">
        <v>512</v>
      </c>
      <c r="AQ70" s="971"/>
      <c r="AR70" s="971"/>
      <c r="AS70" s="971"/>
      <c r="AT70" s="971"/>
      <c r="AU70" s="971" t="s">
        <v>512</v>
      </c>
      <c r="AV70" s="971"/>
      <c r="AW70" s="971"/>
      <c r="AX70" s="971"/>
      <c r="AY70" s="971"/>
      <c r="AZ70" s="972" t="s">
        <v>559</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575</v>
      </c>
      <c r="C71" s="975"/>
      <c r="D71" s="975"/>
      <c r="E71" s="975"/>
      <c r="F71" s="975"/>
      <c r="G71" s="975"/>
      <c r="H71" s="975"/>
      <c r="I71" s="975"/>
      <c r="J71" s="975"/>
      <c r="K71" s="975"/>
      <c r="L71" s="975"/>
      <c r="M71" s="975"/>
      <c r="N71" s="975"/>
      <c r="O71" s="975"/>
      <c r="P71" s="976"/>
      <c r="Q71" s="977">
        <v>205</v>
      </c>
      <c r="R71" s="971"/>
      <c r="S71" s="971"/>
      <c r="T71" s="971"/>
      <c r="U71" s="971"/>
      <c r="V71" s="971">
        <v>97</v>
      </c>
      <c r="W71" s="971"/>
      <c r="X71" s="971"/>
      <c r="Y71" s="971"/>
      <c r="Z71" s="971"/>
      <c r="AA71" s="971">
        <v>108</v>
      </c>
      <c r="AB71" s="971"/>
      <c r="AC71" s="971"/>
      <c r="AD71" s="971"/>
      <c r="AE71" s="971"/>
      <c r="AF71" s="971">
        <v>108</v>
      </c>
      <c r="AG71" s="971"/>
      <c r="AH71" s="971"/>
      <c r="AI71" s="971"/>
      <c r="AJ71" s="971"/>
      <c r="AK71" s="971" t="s">
        <v>512</v>
      </c>
      <c r="AL71" s="971"/>
      <c r="AM71" s="971"/>
      <c r="AN71" s="971"/>
      <c r="AO71" s="971"/>
      <c r="AP71" s="971" t="s">
        <v>512</v>
      </c>
      <c r="AQ71" s="971"/>
      <c r="AR71" s="971"/>
      <c r="AS71" s="971"/>
      <c r="AT71" s="971"/>
      <c r="AU71" s="971" t="s">
        <v>512</v>
      </c>
      <c r="AV71" s="971"/>
      <c r="AW71" s="971"/>
      <c r="AX71" s="971"/>
      <c r="AY71" s="971"/>
      <c r="AZ71" s="972" t="s">
        <v>580</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576</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t="s">
        <v>512</v>
      </c>
      <c r="AQ72" s="971"/>
      <c r="AR72" s="971"/>
      <c r="AS72" s="971"/>
      <c r="AT72" s="971"/>
      <c r="AU72" s="971" t="s">
        <v>512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577</v>
      </c>
      <c r="C73" s="975"/>
      <c r="D73" s="975"/>
      <c r="E73" s="975"/>
      <c r="F73" s="975"/>
      <c r="G73" s="975"/>
      <c r="H73" s="975"/>
      <c r="I73" s="975"/>
      <c r="J73" s="975"/>
      <c r="K73" s="975"/>
      <c r="L73" s="975"/>
      <c r="M73" s="975"/>
      <c r="N73" s="975"/>
      <c r="O73" s="975"/>
      <c r="P73" s="976"/>
      <c r="Q73" s="977">
        <v>50790</v>
      </c>
      <c r="R73" s="971"/>
      <c r="S73" s="971"/>
      <c r="T73" s="971"/>
      <c r="U73" s="971"/>
      <c r="V73" s="971">
        <v>48213</v>
      </c>
      <c r="W73" s="971"/>
      <c r="X73" s="971"/>
      <c r="Y73" s="971"/>
      <c r="Z73" s="971"/>
      <c r="AA73" s="971">
        <v>2576</v>
      </c>
      <c r="AB73" s="971"/>
      <c r="AC73" s="971"/>
      <c r="AD73" s="971"/>
      <c r="AE73" s="971"/>
      <c r="AF73" s="971">
        <v>7908</v>
      </c>
      <c r="AG73" s="971"/>
      <c r="AH73" s="971"/>
      <c r="AI73" s="971"/>
      <c r="AJ73" s="971"/>
      <c r="AK73" s="971" t="s">
        <v>512</v>
      </c>
      <c r="AL73" s="971"/>
      <c r="AM73" s="971"/>
      <c r="AN73" s="971"/>
      <c r="AO73" s="971"/>
      <c r="AP73" s="971" t="s">
        <v>512</v>
      </c>
      <c r="AQ73" s="971"/>
      <c r="AR73" s="971"/>
      <c r="AS73" s="971"/>
      <c r="AT73" s="971"/>
      <c r="AU73" s="971" t="s">
        <v>512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578</v>
      </c>
      <c r="C74" s="975"/>
      <c r="D74" s="975"/>
      <c r="E74" s="975"/>
      <c r="F74" s="975"/>
      <c r="G74" s="975"/>
      <c r="H74" s="975"/>
      <c r="I74" s="975"/>
      <c r="J74" s="975"/>
      <c r="K74" s="975"/>
      <c r="L74" s="975"/>
      <c r="M74" s="975"/>
      <c r="N74" s="975"/>
      <c r="O74" s="975"/>
      <c r="P74" s="976"/>
      <c r="Q74" s="977">
        <v>4792</v>
      </c>
      <c r="R74" s="971"/>
      <c r="S74" s="971"/>
      <c r="T74" s="971"/>
      <c r="U74" s="971"/>
      <c r="V74" s="971">
        <v>4272</v>
      </c>
      <c r="W74" s="971"/>
      <c r="X74" s="971"/>
      <c r="Y74" s="971"/>
      <c r="Z74" s="971"/>
      <c r="AA74" s="971">
        <v>520</v>
      </c>
      <c r="AB74" s="971"/>
      <c r="AC74" s="971"/>
      <c r="AD74" s="971"/>
      <c r="AE74" s="971"/>
      <c r="AF74" s="971">
        <v>520</v>
      </c>
      <c r="AG74" s="971"/>
      <c r="AH74" s="971"/>
      <c r="AI74" s="971"/>
      <c r="AJ74" s="971"/>
      <c r="AK74" s="971">
        <v>143</v>
      </c>
      <c r="AL74" s="971"/>
      <c r="AM74" s="971"/>
      <c r="AN74" s="971"/>
      <c r="AO74" s="971"/>
      <c r="AP74" s="971">
        <v>737</v>
      </c>
      <c r="AQ74" s="971"/>
      <c r="AR74" s="971"/>
      <c r="AS74" s="971"/>
      <c r="AT74" s="971"/>
      <c r="AU74" s="971">
        <v>272</v>
      </c>
      <c r="AV74" s="971"/>
      <c r="AW74" s="971"/>
      <c r="AX74" s="971"/>
      <c r="AY74" s="971"/>
      <c r="AZ74" s="972" t="s">
        <v>581</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578</v>
      </c>
      <c r="C75" s="975"/>
      <c r="D75" s="975"/>
      <c r="E75" s="975"/>
      <c r="F75" s="975"/>
      <c r="G75" s="975"/>
      <c r="H75" s="975"/>
      <c r="I75" s="975"/>
      <c r="J75" s="975"/>
      <c r="K75" s="975"/>
      <c r="L75" s="975"/>
      <c r="M75" s="975"/>
      <c r="N75" s="975"/>
      <c r="O75" s="975"/>
      <c r="P75" s="976"/>
      <c r="Q75" s="978">
        <v>32767</v>
      </c>
      <c r="R75" s="979"/>
      <c r="S75" s="979"/>
      <c r="T75" s="979"/>
      <c r="U75" s="980"/>
      <c r="V75" s="981">
        <v>31612</v>
      </c>
      <c r="W75" s="979"/>
      <c r="X75" s="979"/>
      <c r="Y75" s="979"/>
      <c r="Z75" s="980"/>
      <c r="AA75" s="981">
        <v>1154</v>
      </c>
      <c r="AB75" s="979"/>
      <c r="AC75" s="979"/>
      <c r="AD75" s="979"/>
      <c r="AE75" s="980"/>
      <c r="AF75" s="981">
        <v>1154</v>
      </c>
      <c r="AG75" s="979"/>
      <c r="AH75" s="979"/>
      <c r="AI75" s="979"/>
      <c r="AJ75" s="980"/>
      <c r="AK75" s="981">
        <v>319</v>
      </c>
      <c r="AL75" s="979"/>
      <c r="AM75" s="979"/>
      <c r="AN75" s="979"/>
      <c r="AO75" s="980"/>
      <c r="AP75" s="981" t="s">
        <v>512</v>
      </c>
      <c r="AQ75" s="979"/>
      <c r="AR75" s="979"/>
      <c r="AS75" s="979"/>
      <c r="AT75" s="980"/>
      <c r="AU75" s="981" t="s">
        <v>512</v>
      </c>
      <c r="AV75" s="979"/>
      <c r="AW75" s="979"/>
      <c r="AX75" s="979"/>
      <c r="AY75" s="980"/>
      <c r="AZ75" s="972" t="s">
        <v>582</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2941129</v>
      </c>
      <c r="AB110" s="889"/>
      <c r="AC110" s="889"/>
      <c r="AD110" s="889"/>
      <c r="AE110" s="890"/>
      <c r="AF110" s="891">
        <v>3093947</v>
      </c>
      <c r="AG110" s="889"/>
      <c r="AH110" s="889"/>
      <c r="AI110" s="889"/>
      <c r="AJ110" s="890"/>
      <c r="AK110" s="891">
        <v>3322391</v>
      </c>
      <c r="AL110" s="889"/>
      <c r="AM110" s="889"/>
      <c r="AN110" s="889"/>
      <c r="AO110" s="890"/>
      <c r="AP110" s="892">
        <v>12.1</v>
      </c>
      <c r="AQ110" s="893"/>
      <c r="AR110" s="893"/>
      <c r="AS110" s="893"/>
      <c r="AT110" s="894"/>
      <c r="AU110" s="930" t="s">
        <v>76</v>
      </c>
      <c r="AV110" s="931"/>
      <c r="AW110" s="931"/>
      <c r="AX110" s="931"/>
      <c r="AY110" s="931"/>
      <c r="AZ110" s="840" t="s">
        <v>436</v>
      </c>
      <c r="BA110" s="808"/>
      <c r="BB110" s="808"/>
      <c r="BC110" s="808"/>
      <c r="BD110" s="808"/>
      <c r="BE110" s="808"/>
      <c r="BF110" s="808"/>
      <c r="BG110" s="808"/>
      <c r="BH110" s="808"/>
      <c r="BI110" s="808"/>
      <c r="BJ110" s="808"/>
      <c r="BK110" s="808"/>
      <c r="BL110" s="808"/>
      <c r="BM110" s="808"/>
      <c r="BN110" s="808"/>
      <c r="BO110" s="808"/>
      <c r="BP110" s="809"/>
      <c r="BQ110" s="841">
        <v>46945606</v>
      </c>
      <c r="BR110" s="825"/>
      <c r="BS110" s="825"/>
      <c r="BT110" s="825"/>
      <c r="BU110" s="825"/>
      <c r="BV110" s="825">
        <v>47582818</v>
      </c>
      <c r="BW110" s="825"/>
      <c r="BX110" s="825"/>
      <c r="BY110" s="825"/>
      <c r="BZ110" s="825"/>
      <c r="CA110" s="825">
        <v>46511063</v>
      </c>
      <c r="CB110" s="825"/>
      <c r="CC110" s="825"/>
      <c r="CD110" s="825"/>
      <c r="CE110" s="825"/>
      <c r="CF110" s="863">
        <v>169.9</v>
      </c>
      <c r="CG110" s="864"/>
      <c r="CH110" s="864"/>
      <c r="CI110" s="864"/>
      <c r="CJ110" s="864"/>
      <c r="CK110" s="926" t="s">
        <v>437</v>
      </c>
      <c r="CL110" s="883"/>
      <c r="CM110" s="84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133</v>
      </c>
      <c r="DH110" s="825"/>
      <c r="DI110" s="825"/>
      <c r="DJ110" s="825"/>
      <c r="DK110" s="825"/>
      <c r="DL110" s="825" t="s">
        <v>439</v>
      </c>
      <c r="DM110" s="825"/>
      <c r="DN110" s="825"/>
      <c r="DO110" s="825"/>
      <c r="DP110" s="825"/>
      <c r="DQ110" s="825" t="s">
        <v>133</v>
      </c>
      <c r="DR110" s="825"/>
      <c r="DS110" s="825"/>
      <c r="DT110" s="825"/>
      <c r="DU110" s="825"/>
      <c r="DV110" s="826" t="s">
        <v>439</v>
      </c>
      <c r="DW110" s="826"/>
      <c r="DX110" s="826"/>
      <c r="DY110" s="826"/>
      <c r="DZ110" s="827"/>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133</v>
      </c>
      <c r="AB111" s="913"/>
      <c r="AC111" s="913"/>
      <c r="AD111" s="913"/>
      <c r="AE111" s="914"/>
      <c r="AF111" s="915" t="s">
        <v>133</v>
      </c>
      <c r="AG111" s="913"/>
      <c r="AH111" s="913"/>
      <c r="AI111" s="913"/>
      <c r="AJ111" s="914"/>
      <c r="AK111" s="915" t="s">
        <v>133</v>
      </c>
      <c r="AL111" s="913"/>
      <c r="AM111" s="913"/>
      <c r="AN111" s="913"/>
      <c r="AO111" s="914"/>
      <c r="AP111" s="916" t="s">
        <v>133</v>
      </c>
      <c r="AQ111" s="917"/>
      <c r="AR111" s="917"/>
      <c r="AS111" s="917"/>
      <c r="AT111" s="918"/>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1472903</v>
      </c>
      <c r="BR111" s="817"/>
      <c r="BS111" s="817"/>
      <c r="BT111" s="817"/>
      <c r="BU111" s="817"/>
      <c r="BV111" s="817">
        <v>1461898</v>
      </c>
      <c r="BW111" s="817"/>
      <c r="BX111" s="817"/>
      <c r="BY111" s="817"/>
      <c r="BZ111" s="817"/>
      <c r="CA111" s="817">
        <v>1452736</v>
      </c>
      <c r="CB111" s="817"/>
      <c r="CC111" s="817"/>
      <c r="CD111" s="817"/>
      <c r="CE111" s="817"/>
      <c r="CF111" s="872">
        <v>5.3</v>
      </c>
      <c r="CG111" s="873"/>
      <c r="CH111" s="873"/>
      <c r="CI111" s="873"/>
      <c r="CJ111" s="873"/>
      <c r="CK111" s="927"/>
      <c r="CL111" s="885"/>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133</v>
      </c>
      <c r="DR111" s="817"/>
      <c r="DS111" s="817"/>
      <c r="DT111" s="817"/>
      <c r="DU111" s="817"/>
      <c r="DV111" s="794" t="s">
        <v>133</v>
      </c>
      <c r="DW111" s="794"/>
      <c r="DX111" s="794"/>
      <c r="DY111" s="794"/>
      <c r="DZ111" s="795"/>
    </row>
    <row r="112" spans="1:131" s="230" customFormat="1" ht="26.25" customHeight="1" x14ac:dyDescent="0.2">
      <c r="A112" s="919" t="s">
        <v>443</v>
      </c>
      <c r="B112" s="920"/>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439</v>
      </c>
      <c r="AG112" s="780"/>
      <c r="AH112" s="780"/>
      <c r="AI112" s="780"/>
      <c r="AJ112" s="781"/>
      <c r="AK112" s="782" t="s">
        <v>133</v>
      </c>
      <c r="AL112" s="780"/>
      <c r="AM112" s="780"/>
      <c r="AN112" s="780"/>
      <c r="AO112" s="781"/>
      <c r="AP112" s="821" t="s">
        <v>133</v>
      </c>
      <c r="AQ112" s="822"/>
      <c r="AR112" s="822"/>
      <c r="AS112" s="822"/>
      <c r="AT112" s="823"/>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9070034</v>
      </c>
      <c r="BR112" s="817"/>
      <c r="BS112" s="817"/>
      <c r="BT112" s="817"/>
      <c r="BU112" s="817"/>
      <c r="BV112" s="817">
        <v>8327786</v>
      </c>
      <c r="BW112" s="817"/>
      <c r="BX112" s="817"/>
      <c r="BY112" s="817"/>
      <c r="BZ112" s="817"/>
      <c r="CA112" s="817">
        <v>6830855</v>
      </c>
      <c r="CB112" s="817"/>
      <c r="CC112" s="817"/>
      <c r="CD112" s="817"/>
      <c r="CE112" s="817"/>
      <c r="CF112" s="872">
        <v>24.9</v>
      </c>
      <c r="CG112" s="873"/>
      <c r="CH112" s="873"/>
      <c r="CI112" s="873"/>
      <c r="CJ112" s="873"/>
      <c r="CK112" s="927"/>
      <c r="CL112" s="885"/>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44482</v>
      </c>
      <c r="DH112" s="817"/>
      <c r="DI112" s="817"/>
      <c r="DJ112" s="817"/>
      <c r="DK112" s="817"/>
      <c r="DL112" s="817">
        <v>33477</v>
      </c>
      <c r="DM112" s="817"/>
      <c r="DN112" s="817"/>
      <c r="DO112" s="817"/>
      <c r="DP112" s="817"/>
      <c r="DQ112" s="817">
        <v>24225</v>
      </c>
      <c r="DR112" s="817"/>
      <c r="DS112" s="817"/>
      <c r="DT112" s="817"/>
      <c r="DU112" s="817"/>
      <c r="DV112" s="794">
        <v>0.1</v>
      </c>
      <c r="DW112" s="794"/>
      <c r="DX112" s="794"/>
      <c r="DY112" s="794"/>
      <c r="DZ112" s="795"/>
    </row>
    <row r="113" spans="1:130" s="230" customFormat="1" ht="26.25" customHeight="1" x14ac:dyDescent="0.2">
      <c r="A113" s="921"/>
      <c r="B113" s="922"/>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700116</v>
      </c>
      <c r="AB113" s="913"/>
      <c r="AC113" s="913"/>
      <c r="AD113" s="913"/>
      <c r="AE113" s="914"/>
      <c r="AF113" s="915">
        <v>558389</v>
      </c>
      <c r="AG113" s="913"/>
      <c r="AH113" s="913"/>
      <c r="AI113" s="913"/>
      <c r="AJ113" s="914"/>
      <c r="AK113" s="915">
        <v>513918</v>
      </c>
      <c r="AL113" s="913"/>
      <c r="AM113" s="913"/>
      <c r="AN113" s="913"/>
      <c r="AO113" s="914"/>
      <c r="AP113" s="916">
        <v>1.9</v>
      </c>
      <c r="AQ113" s="917"/>
      <c r="AR113" s="917"/>
      <c r="AS113" s="917"/>
      <c r="AT113" s="918"/>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374926</v>
      </c>
      <c r="BR113" s="817"/>
      <c r="BS113" s="817"/>
      <c r="BT113" s="817"/>
      <c r="BU113" s="817"/>
      <c r="BV113" s="817">
        <v>323273</v>
      </c>
      <c r="BW113" s="817"/>
      <c r="BX113" s="817"/>
      <c r="BY113" s="817"/>
      <c r="BZ113" s="817"/>
      <c r="CA113" s="817">
        <v>271622</v>
      </c>
      <c r="CB113" s="817"/>
      <c r="CC113" s="817"/>
      <c r="CD113" s="817"/>
      <c r="CE113" s="817"/>
      <c r="CF113" s="872">
        <v>1</v>
      </c>
      <c r="CG113" s="873"/>
      <c r="CH113" s="873"/>
      <c r="CI113" s="873"/>
      <c r="CJ113" s="873"/>
      <c r="CK113" s="927"/>
      <c r="CL113" s="885"/>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133</v>
      </c>
      <c r="DM113" s="780"/>
      <c r="DN113" s="780"/>
      <c r="DO113" s="780"/>
      <c r="DP113" s="781"/>
      <c r="DQ113" s="782" t="s">
        <v>133</v>
      </c>
      <c r="DR113" s="780"/>
      <c r="DS113" s="780"/>
      <c r="DT113" s="780"/>
      <c r="DU113" s="781"/>
      <c r="DV113" s="821" t="s">
        <v>439</v>
      </c>
      <c r="DW113" s="822"/>
      <c r="DX113" s="822"/>
      <c r="DY113" s="822"/>
      <c r="DZ113" s="823"/>
    </row>
    <row r="114" spans="1:130" s="230" customFormat="1" ht="26.25" customHeight="1" x14ac:dyDescent="0.2">
      <c r="A114" s="921"/>
      <c r="B114" s="922"/>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133</v>
      </c>
      <c r="AB114" s="780"/>
      <c r="AC114" s="780"/>
      <c r="AD114" s="780"/>
      <c r="AE114" s="781"/>
      <c r="AF114" s="782" t="s">
        <v>133</v>
      </c>
      <c r="AG114" s="780"/>
      <c r="AH114" s="780"/>
      <c r="AI114" s="780"/>
      <c r="AJ114" s="781"/>
      <c r="AK114" s="782" t="s">
        <v>439</v>
      </c>
      <c r="AL114" s="780"/>
      <c r="AM114" s="780"/>
      <c r="AN114" s="780"/>
      <c r="AO114" s="781"/>
      <c r="AP114" s="821" t="s">
        <v>133</v>
      </c>
      <c r="AQ114" s="822"/>
      <c r="AR114" s="822"/>
      <c r="AS114" s="822"/>
      <c r="AT114" s="823"/>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11949456</v>
      </c>
      <c r="BR114" s="817"/>
      <c r="BS114" s="817"/>
      <c r="BT114" s="817"/>
      <c r="BU114" s="817"/>
      <c r="BV114" s="817">
        <v>11628398</v>
      </c>
      <c r="BW114" s="817"/>
      <c r="BX114" s="817"/>
      <c r="BY114" s="817"/>
      <c r="BZ114" s="817"/>
      <c r="CA114" s="817">
        <v>11690315</v>
      </c>
      <c r="CB114" s="817"/>
      <c r="CC114" s="817"/>
      <c r="CD114" s="817"/>
      <c r="CE114" s="817"/>
      <c r="CF114" s="872">
        <v>42.7</v>
      </c>
      <c r="CG114" s="873"/>
      <c r="CH114" s="873"/>
      <c r="CI114" s="873"/>
      <c r="CJ114" s="873"/>
      <c r="CK114" s="927"/>
      <c r="CL114" s="885"/>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439</v>
      </c>
      <c r="DM114" s="780"/>
      <c r="DN114" s="780"/>
      <c r="DO114" s="780"/>
      <c r="DP114" s="781"/>
      <c r="DQ114" s="782" t="s">
        <v>133</v>
      </c>
      <c r="DR114" s="780"/>
      <c r="DS114" s="780"/>
      <c r="DT114" s="780"/>
      <c r="DU114" s="781"/>
      <c r="DV114" s="821" t="s">
        <v>133</v>
      </c>
      <c r="DW114" s="822"/>
      <c r="DX114" s="822"/>
      <c r="DY114" s="822"/>
      <c r="DZ114" s="823"/>
    </row>
    <row r="115" spans="1:130" s="230" customFormat="1" ht="26.25" customHeight="1" x14ac:dyDescent="0.2">
      <c r="A115" s="921"/>
      <c r="B115" s="922"/>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133</v>
      </c>
      <c r="AB115" s="913"/>
      <c r="AC115" s="913"/>
      <c r="AD115" s="913"/>
      <c r="AE115" s="914"/>
      <c r="AF115" s="915" t="s">
        <v>133</v>
      </c>
      <c r="AG115" s="913"/>
      <c r="AH115" s="913"/>
      <c r="AI115" s="913"/>
      <c r="AJ115" s="914"/>
      <c r="AK115" s="915" t="s">
        <v>133</v>
      </c>
      <c r="AL115" s="913"/>
      <c r="AM115" s="913"/>
      <c r="AN115" s="913"/>
      <c r="AO115" s="914"/>
      <c r="AP115" s="916" t="s">
        <v>133</v>
      </c>
      <c r="AQ115" s="917"/>
      <c r="AR115" s="917"/>
      <c r="AS115" s="917"/>
      <c r="AT115" s="918"/>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898</v>
      </c>
      <c r="BR115" s="817"/>
      <c r="BS115" s="817"/>
      <c r="BT115" s="817"/>
      <c r="BU115" s="817"/>
      <c r="BV115" s="817">
        <v>89</v>
      </c>
      <c r="BW115" s="817"/>
      <c r="BX115" s="817"/>
      <c r="BY115" s="817"/>
      <c r="BZ115" s="817"/>
      <c r="CA115" s="817" t="s">
        <v>133</v>
      </c>
      <c r="CB115" s="817"/>
      <c r="CC115" s="817"/>
      <c r="CD115" s="817"/>
      <c r="CE115" s="817"/>
      <c r="CF115" s="872" t="s">
        <v>439</v>
      </c>
      <c r="CG115" s="873"/>
      <c r="CH115" s="873"/>
      <c r="CI115" s="873"/>
      <c r="CJ115" s="873"/>
      <c r="CK115" s="927"/>
      <c r="CL115" s="885"/>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1113111</v>
      </c>
      <c r="DH115" s="780"/>
      <c r="DI115" s="780"/>
      <c r="DJ115" s="780"/>
      <c r="DK115" s="781"/>
      <c r="DL115" s="782">
        <v>1113111</v>
      </c>
      <c r="DM115" s="780"/>
      <c r="DN115" s="780"/>
      <c r="DO115" s="780"/>
      <c r="DP115" s="781"/>
      <c r="DQ115" s="782">
        <v>1113111</v>
      </c>
      <c r="DR115" s="780"/>
      <c r="DS115" s="780"/>
      <c r="DT115" s="780"/>
      <c r="DU115" s="781"/>
      <c r="DV115" s="821">
        <v>4.0999999999999996</v>
      </c>
      <c r="DW115" s="822"/>
      <c r="DX115" s="822"/>
      <c r="DY115" s="822"/>
      <c r="DZ115" s="823"/>
    </row>
    <row r="116" spans="1:130" s="230" customFormat="1" ht="26.25" customHeight="1" x14ac:dyDescent="0.2">
      <c r="A116" s="923"/>
      <c r="B116" s="924"/>
      <c r="C116" s="819" t="s">
        <v>456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133</v>
      </c>
      <c r="AB116" s="780"/>
      <c r="AC116" s="780"/>
      <c r="AD116" s="780"/>
      <c r="AE116" s="781"/>
      <c r="AF116" s="782" t="s">
        <v>133</v>
      </c>
      <c r="AG116" s="780"/>
      <c r="AH116" s="780"/>
      <c r="AI116" s="780"/>
      <c r="AJ116" s="781"/>
      <c r="AK116" s="782" t="s">
        <v>133</v>
      </c>
      <c r="AL116" s="780"/>
      <c r="AM116" s="780"/>
      <c r="AN116" s="780"/>
      <c r="AO116" s="781"/>
      <c r="AP116" s="821" t="s">
        <v>133</v>
      </c>
      <c r="AQ116" s="822"/>
      <c r="AR116" s="822"/>
      <c r="AS116" s="822"/>
      <c r="AT116" s="823"/>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133</v>
      </c>
      <c r="BW116" s="817"/>
      <c r="BX116" s="817"/>
      <c r="BY116" s="817"/>
      <c r="BZ116" s="817"/>
      <c r="CA116" s="817" t="s">
        <v>133</v>
      </c>
      <c r="CB116" s="817"/>
      <c r="CC116" s="817"/>
      <c r="CD116" s="817"/>
      <c r="CE116" s="817"/>
      <c r="CF116" s="872" t="s">
        <v>133</v>
      </c>
      <c r="CG116" s="873"/>
      <c r="CH116" s="873"/>
      <c r="CI116" s="873"/>
      <c r="CJ116" s="873"/>
      <c r="CK116" s="927"/>
      <c r="CL116" s="885"/>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133</v>
      </c>
      <c r="DH116" s="780"/>
      <c r="DI116" s="780"/>
      <c r="DJ116" s="780"/>
      <c r="DK116" s="781"/>
      <c r="DL116" s="782" t="s">
        <v>439</v>
      </c>
      <c r="DM116" s="780"/>
      <c r="DN116" s="780"/>
      <c r="DO116" s="780"/>
      <c r="DP116" s="781"/>
      <c r="DQ116" s="782" t="s">
        <v>133</v>
      </c>
      <c r="DR116" s="780"/>
      <c r="DS116" s="780"/>
      <c r="DT116" s="780"/>
      <c r="DU116" s="781"/>
      <c r="DV116" s="821" t="s">
        <v>133</v>
      </c>
      <c r="DW116" s="822"/>
      <c r="DX116" s="822"/>
      <c r="DY116" s="822"/>
      <c r="DZ116" s="823"/>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459</v>
      </c>
      <c r="Z117" s="897"/>
      <c r="AA117" s="902">
        <v>3641245</v>
      </c>
      <c r="AB117" s="903"/>
      <c r="AC117" s="903"/>
      <c r="AD117" s="903"/>
      <c r="AE117" s="904"/>
      <c r="AF117" s="905">
        <v>3652336</v>
      </c>
      <c r="AG117" s="903"/>
      <c r="AH117" s="903"/>
      <c r="AI117" s="903"/>
      <c r="AJ117" s="904"/>
      <c r="AK117" s="905">
        <v>3836309</v>
      </c>
      <c r="AL117" s="903"/>
      <c r="AM117" s="903"/>
      <c r="AN117" s="903"/>
      <c r="AO117" s="904"/>
      <c r="AP117" s="906"/>
      <c r="AQ117" s="907"/>
      <c r="AR117" s="907"/>
      <c r="AS117" s="907"/>
      <c r="AT117" s="908"/>
      <c r="AU117" s="932"/>
      <c r="AV117" s="933"/>
      <c r="AW117" s="933"/>
      <c r="AX117" s="933"/>
      <c r="AY117" s="933"/>
      <c r="AZ117" s="860" t="s">
        <v>460</v>
      </c>
      <c r="BA117" s="861"/>
      <c r="BB117" s="861"/>
      <c r="BC117" s="861"/>
      <c r="BD117" s="861"/>
      <c r="BE117" s="861"/>
      <c r="BF117" s="861"/>
      <c r="BG117" s="861"/>
      <c r="BH117" s="861"/>
      <c r="BI117" s="861"/>
      <c r="BJ117" s="861"/>
      <c r="BK117" s="861"/>
      <c r="BL117" s="861"/>
      <c r="BM117" s="861"/>
      <c r="BN117" s="861"/>
      <c r="BO117" s="861"/>
      <c r="BP117" s="862"/>
      <c r="BQ117" s="816" t="s">
        <v>133</v>
      </c>
      <c r="BR117" s="817"/>
      <c r="BS117" s="817"/>
      <c r="BT117" s="817"/>
      <c r="BU117" s="817"/>
      <c r="BV117" s="817" t="s">
        <v>133</v>
      </c>
      <c r="BW117" s="817"/>
      <c r="BX117" s="817"/>
      <c r="BY117" s="817"/>
      <c r="BZ117" s="817"/>
      <c r="CA117" s="817" t="s">
        <v>133</v>
      </c>
      <c r="CB117" s="817"/>
      <c r="CC117" s="817"/>
      <c r="CD117" s="817"/>
      <c r="CE117" s="817"/>
      <c r="CF117" s="872" t="s">
        <v>133</v>
      </c>
      <c r="CG117" s="873"/>
      <c r="CH117" s="873"/>
      <c r="CI117" s="873"/>
      <c r="CJ117" s="873"/>
      <c r="CK117" s="927"/>
      <c r="CL117" s="885"/>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315310</v>
      </c>
      <c r="DH117" s="780"/>
      <c r="DI117" s="780"/>
      <c r="DJ117" s="780"/>
      <c r="DK117" s="781"/>
      <c r="DL117" s="782">
        <v>315310</v>
      </c>
      <c r="DM117" s="780"/>
      <c r="DN117" s="780"/>
      <c r="DO117" s="780"/>
      <c r="DP117" s="781"/>
      <c r="DQ117" s="782">
        <v>315400</v>
      </c>
      <c r="DR117" s="780"/>
      <c r="DS117" s="780"/>
      <c r="DT117" s="780"/>
      <c r="DU117" s="781"/>
      <c r="DV117" s="821">
        <v>1.2</v>
      </c>
      <c r="DW117" s="822"/>
      <c r="DX117" s="822"/>
      <c r="DY117" s="822"/>
      <c r="DZ117" s="823"/>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18" t="s">
        <v>462</v>
      </c>
      <c r="BA118" s="819"/>
      <c r="BB118" s="819"/>
      <c r="BC118" s="819"/>
      <c r="BD118" s="819"/>
      <c r="BE118" s="819"/>
      <c r="BF118" s="819"/>
      <c r="BG118" s="819"/>
      <c r="BH118" s="819"/>
      <c r="BI118" s="819"/>
      <c r="BJ118" s="819"/>
      <c r="BK118" s="819"/>
      <c r="BL118" s="819"/>
      <c r="BM118" s="819"/>
      <c r="BN118" s="819"/>
      <c r="BO118" s="819"/>
      <c r="BP118" s="820"/>
      <c r="BQ118" s="856" t="s">
        <v>133</v>
      </c>
      <c r="BR118" s="857"/>
      <c r="BS118" s="857"/>
      <c r="BT118" s="857"/>
      <c r="BU118" s="857"/>
      <c r="BV118" s="857" t="s">
        <v>133</v>
      </c>
      <c r="BW118" s="857"/>
      <c r="BX118" s="857"/>
      <c r="BY118" s="857"/>
      <c r="BZ118" s="857"/>
      <c r="CA118" s="857" t="s">
        <v>133</v>
      </c>
      <c r="CB118" s="857"/>
      <c r="CC118" s="857"/>
      <c r="CD118" s="857"/>
      <c r="CE118" s="857"/>
      <c r="CF118" s="872" t="s">
        <v>133</v>
      </c>
      <c r="CG118" s="873"/>
      <c r="CH118" s="873"/>
      <c r="CI118" s="873"/>
      <c r="CJ118" s="873"/>
      <c r="CK118" s="927"/>
      <c r="CL118" s="885"/>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439</v>
      </c>
      <c r="DM118" s="780"/>
      <c r="DN118" s="780"/>
      <c r="DO118" s="780"/>
      <c r="DP118" s="781"/>
      <c r="DQ118" s="782" t="s">
        <v>439</v>
      </c>
      <c r="DR118" s="780"/>
      <c r="DS118" s="780"/>
      <c r="DT118" s="780"/>
      <c r="DU118" s="781"/>
      <c r="DV118" s="821" t="s">
        <v>439</v>
      </c>
      <c r="DW118" s="822"/>
      <c r="DX118" s="822"/>
      <c r="DY118" s="822"/>
      <c r="DZ118" s="823"/>
    </row>
    <row r="119" spans="1:130" s="230" customFormat="1" ht="26.25" customHeight="1" x14ac:dyDescent="0.2">
      <c r="A119" s="882" t="s">
        <v>437</v>
      </c>
      <c r="B119" s="883"/>
      <c r="C119" s="84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439</v>
      </c>
      <c r="AB119" s="889"/>
      <c r="AC119" s="889"/>
      <c r="AD119" s="889"/>
      <c r="AE119" s="890"/>
      <c r="AF119" s="891" t="s">
        <v>133</v>
      </c>
      <c r="AG119" s="889"/>
      <c r="AH119" s="889"/>
      <c r="AI119" s="889"/>
      <c r="AJ119" s="890"/>
      <c r="AK119" s="891" t="s">
        <v>439</v>
      </c>
      <c r="AL119" s="889"/>
      <c r="AM119" s="889"/>
      <c r="AN119" s="889"/>
      <c r="AO119" s="890"/>
      <c r="AP119" s="892" t="s">
        <v>133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464</v>
      </c>
      <c r="BP119" s="855"/>
      <c r="BQ119" s="856">
        <v>69813823</v>
      </c>
      <c r="BR119" s="857"/>
      <c r="BS119" s="857"/>
      <c r="BT119" s="857"/>
      <c r="BU119" s="857"/>
      <c r="BV119" s="857">
        <v>69324262</v>
      </c>
      <c r="BW119" s="857"/>
      <c r="BX119" s="857"/>
      <c r="BY119" s="857"/>
      <c r="BZ119" s="857"/>
      <c r="CA119" s="857">
        <v>66756591</v>
      </c>
      <c r="CB119" s="857"/>
      <c r="CC119" s="857"/>
      <c r="CD119" s="857"/>
      <c r="CE119" s="857"/>
      <c r="CF119" s="748"/>
      <c r="CG119" s="749"/>
      <c r="CH119" s="749"/>
      <c r="CI119" s="749"/>
      <c r="CJ119" s="853"/>
      <c r="CK119" s="928"/>
      <c r="CL119" s="887"/>
      <c r="CM119" s="818" t="s">
        <v>465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439</v>
      </c>
      <c r="DH119" s="764"/>
      <c r="DI119" s="764"/>
      <c r="DJ119" s="764"/>
      <c r="DK119" s="765"/>
      <c r="DL119" s="766" t="s">
        <v>439</v>
      </c>
      <c r="DM119" s="764"/>
      <c r="DN119" s="764"/>
      <c r="DO119" s="764"/>
      <c r="DP119" s="765"/>
      <c r="DQ119" s="766" t="s">
        <v>133</v>
      </c>
      <c r="DR119" s="764"/>
      <c r="DS119" s="764"/>
      <c r="DT119" s="764"/>
      <c r="DU119" s="765"/>
      <c r="DV119" s="828" t="s">
        <v>133</v>
      </c>
      <c r="DW119" s="829"/>
      <c r="DX119" s="829"/>
      <c r="DY119" s="829"/>
      <c r="DZ119" s="830"/>
    </row>
    <row r="120" spans="1:130" s="230" customFormat="1" ht="26.25" customHeight="1" x14ac:dyDescent="0.2">
      <c r="A120" s="884"/>
      <c r="B120" s="885"/>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133</v>
      </c>
      <c r="AL120" s="780"/>
      <c r="AM120" s="780"/>
      <c r="AN120" s="780"/>
      <c r="AO120" s="781"/>
      <c r="AP120" s="821" t="s">
        <v>133</v>
      </c>
      <c r="AQ120" s="822"/>
      <c r="AR120" s="822"/>
      <c r="AS120" s="822"/>
      <c r="AT120" s="823"/>
      <c r="AU120" s="874" t="s">
        <v>466</v>
      </c>
      <c r="AV120" s="875"/>
      <c r="AW120" s="875"/>
      <c r="AX120" s="875"/>
      <c r="AY120" s="876"/>
      <c r="AZ120" s="840" t="s">
        <v>467</v>
      </c>
      <c r="BA120" s="808"/>
      <c r="BB120" s="808"/>
      <c r="BC120" s="808"/>
      <c r="BD120" s="808"/>
      <c r="BE120" s="808"/>
      <c r="BF120" s="808"/>
      <c r="BG120" s="808"/>
      <c r="BH120" s="808"/>
      <c r="BI120" s="808"/>
      <c r="BJ120" s="808"/>
      <c r="BK120" s="808"/>
      <c r="BL120" s="808"/>
      <c r="BM120" s="808"/>
      <c r="BN120" s="808"/>
      <c r="BO120" s="808"/>
      <c r="BP120" s="809"/>
      <c r="BQ120" s="841">
        <v>22376442</v>
      </c>
      <c r="BR120" s="825"/>
      <c r="BS120" s="825"/>
      <c r="BT120" s="825"/>
      <c r="BU120" s="825"/>
      <c r="BV120" s="825">
        <v>23289877</v>
      </c>
      <c r="BW120" s="825"/>
      <c r="BX120" s="825"/>
      <c r="BY120" s="825"/>
      <c r="BZ120" s="825"/>
      <c r="CA120" s="825">
        <v>27358580</v>
      </c>
      <c r="CB120" s="825"/>
      <c r="CC120" s="825"/>
      <c r="CD120" s="825"/>
      <c r="CE120" s="825"/>
      <c r="CF120" s="863">
        <v>99.9</v>
      </c>
      <c r="CG120" s="864"/>
      <c r="CH120" s="864"/>
      <c r="CI120" s="864"/>
      <c r="CJ120" s="864"/>
      <c r="CK120" s="865" t="s">
        <v>468</v>
      </c>
      <c r="CL120" s="832"/>
      <c r="CM120" s="832"/>
      <c r="CN120" s="832"/>
      <c r="CO120" s="833"/>
      <c r="CP120" s="869" t="s">
        <v>415</v>
      </c>
      <c r="CQ120" s="870"/>
      <c r="CR120" s="870"/>
      <c r="CS120" s="870"/>
      <c r="CT120" s="870"/>
      <c r="CU120" s="870"/>
      <c r="CV120" s="870"/>
      <c r="CW120" s="870"/>
      <c r="CX120" s="870"/>
      <c r="CY120" s="870"/>
      <c r="CZ120" s="870"/>
      <c r="DA120" s="870"/>
      <c r="DB120" s="870"/>
      <c r="DC120" s="870"/>
      <c r="DD120" s="870"/>
      <c r="DE120" s="870"/>
      <c r="DF120" s="871"/>
      <c r="DG120" s="841">
        <v>8987738</v>
      </c>
      <c r="DH120" s="825"/>
      <c r="DI120" s="825"/>
      <c r="DJ120" s="825"/>
      <c r="DK120" s="825"/>
      <c r="DL120" s="825">
        <v>8257682</v>
      </c>
      <c r="DM120" s="825"/>
      <c r="DN120" s="825"/>
      <c r="DO120" s="825"/>
      <c r="DP120" s="825"/>
      <c r="DQ120" s="825">
        <v>6750292</v>
      </c>
      <c r="DR120" s="825"/>
      <c r="DS120" s="825"/>
      <c r="DT120" s="825"/>
      <c r="DU120" s="825"/>
      <c r="DV120" s="826">
        <v>24.7</v>
      </c>
      <c r="DW120" s="826"/>
      <c r="DX120" s="826"/>
      <c r="DY120" s="826"/>
      <c r="DZ120" s="827"/>
    </row>
    <row r="121" spans="1:130" s="230" customFormat="1" ht="26.25" customHeight="1" x14ac:dyDescent="0.2">
      <c r="A121" s="884"/>
      <c r="B121" s="885"/>
      <c r="C121" s="860" t="s">
        <v>469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439</v>
      </c>
      <c r="AB121" s="780"/>
      <c r="AC121" s="780"/>
      <c r="AD121" s="780"/>
      <c r="AE121" s="781"/>
      <c r="AF121" s="782" t="s">
        <v>133</v>
      </c>
      <c r="AG121" s="780"/>
      <c r="AH121" s="780"/>
      <c r="AI121" s="780"/>
      <c r="AJ121" s="781"/>
      <c r="AK121" s="782" t="s">
        <v>133</v>
      </c>
      <c r="AL121" s="780"/>
      <c r="AM121" s="780"/>
      <c r="AN121" s="780"/>
      <c r="AO121" s="781"/>
      <c r="AP121" s="821" t="s">
        <v>439</v>
      </c>
      <c r="AQ121" s="822"/>
      <c r="AR121" s="822"/>
      <c r="AS121" s="822"/>
      <c r="AT121" s="823"/>
      <c r="AU121" s="877"/>
      <c r="AV121" s="878"/>
      <c r="AW121" s="878"/>
      <c r="AX121" s="878"/>
      <c r="AY121" s="879"/>
      <c r="AZ121" s="815" t="s">
        <v>470</v>
      </c>
      <c r="BA121" s="752"/>
      <c r="BB121" s="752"/>
      <c r="BC121" s="752"/>
      <c r="BD121" s="752"/>
      <c r="BE121" s="752"/>
      <c r="BF121" s="752"/>
      <c r="BG121" s="752"/>
      <c r="BH121" s="752"/>
      <c r="BI121" s="752"/>
      <c r="BJ121" s="752"/>
      <c r="BK121" s="752"/>
      <c r="BL121" s="752"/>
      <c r="BM121" s="752"/>
      <c r="BN121" s="752"/>
      <c r="BO121" s="752"/>
      <c r="BP121" s="753"/>
      <c r="BQ121" s="816">
        <v>4288877</v>
      </c>
      <c r="BR121" s="817"/>
      <c r="BS121" s="817"/>
      <c r="BT121" s="817"/>
      <c r="BU121" s="817"/>
      <c r="BV121" s="817">
        <v>4051506</v>
      </c>
      <c r="BW121" s="817"/>
      <c r="BX121" s="817"/>
      <c r="BY121" s="817"/>
      <c r="BZ121" s="817"/>
      <c r="CA121" s="817">
        <v>4348610</v>
      </c>
      <c r="CB121" s="817"/>
      <c r="CC121" s="817"/>
      <c r="CD121" s="817"/>
      <c r="CE121" s="817"/>
      <c r="CF121" s="872">
        <v>15.9</v>
      </c>
      <c r="CG121" s="873"/>
      <c r="CH121" s="873"/>
      <c r="CI121" s="873"/>
      <c r="CJ121" s="873"/>
      <c r="CK121" s="866"/>
      <c r="CL121" s="835"/>
      <c r="CM121" s="835"/>
      <c r="CN121" s="835"/>
      <c r="CO121" s="836"/>
      <c r="CP121" s="844" t="s">
        <v>471</v>
      </c>
      <c r="CQ121" s="845"/>
      <c r="CR121" s="845"/>
      <c r="CS121" s="845"/>
      <c r="CT121" s="845"/>
      <c r="CU121" s="845"/>
      <c r="CV121" s="845"/>
      <c r="CW121" s="845"/>
      <c r="CX121" s="845"/>
      <c r="CY121" s="845"/>
      <c r="CZ121" s="845"/>
      <c r="DA121" s="845"/>
      <c r="DB121" s="845"/>
      <c r="DC121" s="845"/>
      <c r="DD121" s="845"/>
      <c r="DE121" s="845"/>
      <c r="DF121" s="846"/>
      <c r="DG121" s="816">
        <v>82296</v>
      </c>
      <c r="DH121" s="817"/>
      <c r="DI121" s="817"/>
      <c r="DJ121" s="817"/>
      <c r="DK121" s="817"/>
      <c r="DL121" s="817">
        <v>70104</v>
      </c>
      <c r="DM121" s="817"/>
      <c r="DN121" s="817"/>
      <c r="DO121" s="817"/>
      <c r="DP121" s="817"/>
      <c r="DQ121" s="817">
        <v>80563</v>
      </c>
      <c r="DR121" s="817"/>
      <c r="DS121" s="817"/>
      <c r="DT121" s="817"/>
      <c r="DU121" s="817"/>
      <c r="DV121" s="794">
        <v>0.3</v>
      </c>
      <c r="DW121" s="794"/>
      <c r="DX121" s="794"/>
      <c r="DY121" s="794"/>
      <c r="DZ121" s="795"/>
    </row>
    <row r="122" spans="1:130" s="230" customFormat="1" ht="26.25" customHeight="1" x14ac:dyDescent="0.2">
      <c r="A122" s="884"/>
      <c r="B122" s="885"/>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133</v>
      </c>
      <c r="AB122" s="780"/>
      <c r="AC122" s="780"/>
      <c r="AD122" s="780"/>
      <c r="AE122" s="781"/>
      <c r="AF122" s="782" t="s">
        <v>133</v>
      </c>
      <c r="AG122" s="780"/>
      <c r="AH122" s="780"/>
      <c r="AI122" s="780"/>
      <c r="AJ122" s="781"/>
      <c r="AK122" s="782" t="s">
        <v>133</v>
      </c>
      <c r="AL122" s="780"/>
      <c r="AM122" s="780"/>
      <c r="AN122" s="780"/>
      <c r="AO122" s="781"/>
      <c r="AP122" s="821" t="s">
        <v>133</v>
      </c>
      <c r="AQ122" s="822"/>
      <c r="AR122" s="822"/>
      <c r="AS122" s="822"/>
      <c r="AT122" s="823"/>
      <c r="AU122" s="877"/>
      <c r="AV122" s="878"/>
      <c r="AW122" s="878"/>
      <c r="AX122" s="878"/>
      <c r="AY122" s="879"/>
      <c r="AZ122" s="818" t="s">
        <v>472</v>
      </c>
      <c r="BA122" s="819"/>
      <c r="BB122" s="819"/>
      <c r="BC122" s="819"/>
      <c r="BD122" s="819"/>
      <c r="BE122" s="819"/>
      <c r="BF122" s="819"/>
      <c r="BG122" s="819"/>
      <c r="BH122" s="819"/>
      <c r="BI122" s="819"/>
      <c r="BJ122" s="819"/>
      <c r="BK122" s="819"/>
      <c r="BL122" s="819"/>
      <c r="BM122" s="819"/>
      <c r="BN122" s="819"/>
      <c r="BO122" s="819"/>
      <c r="BP122" s="820"/>
      <c r="BQ122" s="856">
        <v>56382960</v>
      </c>
      <c r="BR122" s="857"/>
      <c r="BS122" s="857"/>
      <c r="BT122" s="857"/>
      <c r="BU122" s="857"/>
      <c r="BV122" s="857">
        <v>56947939</v>
      </c>
      <c r="BW122" s="857"/>
      <c r="BX122" s="857"/>
      <c r="BY122" s="857"/>
      <c r="BZ122" s="857"/>
      <c r="CA122" s="857">
        <v>55431209</v>
      </c>
      <c r="CB122" s="857"/>
      <c r="CC122" s="857"/>
      <c r="CD122" s="857"/>
      <c r="CE122" s="857"/>
      <c r="CF122" s="858">
        <v>202.5</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84"/>
      <c r="B123" s="885"/>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439</v>
      </c>
      <c r="AG123" s="780"/>
      <c r="AH123" s="780"/>
      <c r="AI123" s="780"/>
      <c r="AJ123" s="781"/>
      <c r="AK123" s="782" t="s">
        <v>133</v>
      </c>
      <c r="AL123" s="780"/>
      <c r="AM123" s="780"/>
      <c r="AN123" s="780"/>
      <c r="AO123" s="781"/>
      <c r="AP123" s="821" t="s">
        <v>439</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473</v>
      </c>
      <c r="BP123" s="855"/>
      <c r="BQ123" s="851">
        <v>83048279</v>
      </c>
      <c r="BR123" s="852"/>
      <c r="BS123" s="852"/>
      <c r="BT123" s="852"/>
      <c r="BU123" s="852"/>
      <c r="BV123" s="852">
        <v>84289322</v>
      </c>
      <c r="BW123" s="852"/>
      <c r="BX123" s="852"/>
      <c r="BY123" s="852"/>
      <c r="BZ123" s="852"/>
      <c r="CA123" s="852">
        <v>87138399</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5">
      <c r="A124" s="884"/>
      <c r="B124" s="885"/>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1" t="s">
        <v>133</v>
      </c>
      <c r="AQ124" s="822"/>
      <c r="AR124" s="822"/>
      <c r="AS124" s="822"/>
      <c r="AT124" s="823"/>
      <c r="AU124" s="847" t="s">
        <v>474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133</v>
      </c>
      <c r="BR124" s="842"/>
      <c r="BS124" s="842"/>
      <c r="BT124" s="842"/>
      <c r="BU124" s="842"/>
      <c r="BV124" s="842" t="s">
        <v>133</v>
      </c>
      <c r="BW124" s="842"/>
      <c r="BX124" s="842"/>
      <c r="BY124" s="842"/>
      <c r="BZ124" s="842"/>
      <c r="CA124" s="842" t="s">
        <v>133</v>
      </c>
      <c r="CB124" s="842"/>
      <c r="CC124" s="842"/>
      <c r="CD124" s="842"/>
      <c r="CE124" s="842"/>
      <c r="CF124" s="726"/>
      <c r="CG124" s="727"/>
      <c r="CH124" s="727"/>
      <c r="CI124" s="727"/>
      <c r="CJ124" s="843"/>
      <c r="CK124" s="867"/>
      <c r="CL124" s="867"/>
      <c r="CM124" s="867"/>
      <c r="CN124" s="867"/>
      <c r="CO124" s="868"/>
      <c r="CP124" s="844" t="s">
        <v>475</v>
      </c>
      <c r="CQ124" s="845"/>
      <c r="CR124" s="845"/>
      <c r="CS124" s="845"/>
      <c r="CT124" s="845"/>
      <c r="CU124" s="845"/>
      <c r="CV124" s="845"/>
      <c r="CW124" s="845"/>
      <c r="CX124" s="845"/>
      <c r="CY124" s="845"/>
      <c r="CZ124" s="845"/>
      <c r="DA124" s="845"/>
      <c r="DB124" s="845"/>
      <c r="DC124" s="845"/>
      <c r="DD124" s="845"/>
      <c r="DE124" s="845"/>
      <c r="DF124" s="846"/>
      <c r="DG124" s="763" t="s">
        <v>133</v>
      </c>
      <c r="DH124" s="764"/>
      <c r="DI124" s="764"/>
      <c r="DJ124" s="764"/>
      <c r="DK124" s="765"/>
      <c r="DL124" s="766" t="s">
        <v>133</v>
      </c>
      <c r="DM124" s="764"/>
      <c r="DN124" s="764"/>
      <c r="DO124" s="764"/>
      <c r="DP124" s="765"/>
      <c r="DQ124" s="766" t="s">
        <v>133</v>
      </c>
      <c r="DR124" s="764"/>
      <c r="DS124" s="764"/>
      <c r="DT124" s="764"/>
      <c r="DU124" s="765"/>
      <c r="DV124" s="828" t="s">
        <v>133</v>
      </c>
      <c r="DW124" s="829"/>
      <c r="DX124" s="829"/>
      <c r="DY124" s="829"/>
      <c r="DZ124" s="830"/>
    </row>
    <row r="125" spans="1:130" s="230" customFormat="1" ht="26.25" customHeight="1" x14ac:dyDescent="0.2">
      <c r="A125" s="884"/>
      <c r="B125" s="885"/>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1" t="s">
        <v>133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476</v>
      </c>
      <c r="CL125" s="832"/>
      <c r="CM125" s="832"/>
      <c r="CN125" s="832"/>
      <c r="CO125" s="833"/>
      <c r="CP125" s="840" t="s">
        <v>477</v>
      </c>
      <c r="CQ125" s="808"/>
      <c r="CR125" s="808"/>
      <c r="CS125" s="808"/>
      <c r="CT125" s="808"/>
      <c r="CU125" s="808"/>
      <c r="CV125" s="808"/>
      <c r="CW125" s="808"/>
      <c r="CX125" s="808"/>
      <c r="CY125" s="808"/>
      <c r="CZ125" s="808"/>
      <c r="DA125" s="808"/>
      <c r="DB125" s="808"/>
      <c r="DC125" s="808"/>
      <c r="DD125" s="808"/>
      <c r="DE125" s="808"/>
      <c r="DF125" s="809"/>
      <c r="DG125" s="841" t="s">
        <v>133</v>
      </c>
      <c r="DH125" s="825"/>
      <c r="DI125" s="825"/>
      <c r="DJ125" s="825"/>
      <c r="DK125" s="825"/>
      <c r="DL125" s="825" t="s">
        <v>133</v>
      </c>
      <c r="DM125" s="825"/>
      <c r="DN125" s="825"/>
      <c r="DO125" s="825"/>
      <c r="DP125" s="825"/>
      <c r="DQ125" s="825" t="s">
        <v>133</v>
      </c>
      <c r="DR125" s="825"/>
      <c r="DS125" s="825"/>
      <c r="DT125" s="825"/>
      <c r="DU125" s="825"/>
      <c r="DV125" s="826" t="s">
        <v>133</v>
      </c>
      <c r="DW125" s="826"/>
      <c r="DX125" s="826"/>
      <c r="DY125" s="826"/>
      <c r="DZ125" s="827"/>
    </row>
    <row r="126" spans="1:130" s="230" customFormat="1" ht="26.25" customHeight="1" thickBot="1" x14ac:dyDescent="0.25">
      <c r="A126" s="884"/>
      <c r="B126" s="885"/>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1" t="s">
        <v>133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478</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133</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2">
      <c r="A127" s="886"/>
      <c r="B127" s="887"/>
      <c r="C127" s="818" t="s">
        <v>479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133</v>
      </c>
      <c r="AB127" s="780"/>
      <c r="AC127" s="780"/>
      <c r="AD127" s="780"/>
      <c r="AE127" s="781"/>
      <c r="AF127" s="782" t="s">
        <v>133</v>
      </c>
      <c r="AG127" s="780"/>
      <c r="AH127" s="780"/>
      <c r="AI127" s="780"/>
      <c r="AJ127" s="781"/>
      <c r="AK127" s="782" t="s">
        <v>133</v>
      </c>
      <c r="AL127" s="780"/>
      <c r="AM127" s="780"/>
      <c r="AN127" s="780"/>
      <c r="AO127" s="781"/>
      <c r="AP127" s="821" t="s">
        <v>133</v>
      </c>
      <c r="AQ127" s="822"/>
      <c r="AR127" s="822"/>
      <c r="AS127" s="822"/>
      <c r="AT127" s="823"/>
      <c r="AU127" s="232"/>
      <c r="AV127" s="232"/>
      <c r="AW127" s="232"/>
      <c r="AX127" s="824"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484</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133</v>
      </c>
      <c r="DW127" s="794"/>
      <c r="DX127" s="794"/>
      <c r="DY127" s="794"/>
      <c r="DZ127" s="795"/>
    </row>
    <row r="128" spans="1:130" s="230"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205864</v>
      </c>
      <c r="AB128" s="801"/>
      <c r="AC128" s="801"/>
      <c r="AD128" s="801"/>
      <c r="AE128" s="802"/>
      <c r="AF128" s="803">
        <v>230255</v>
      </c>
      <c r="AG128" s="801"/>
      <c r="AH128" s="801"/>
      <c r="AI128" s="801"/>
      <c r="AJ128" s="802"/>
      <c r="AK128" s="803">
        <v>254544</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133</v>
      </c>
      <c r="BG128" s="787"/>
      <c r="BH128" s="787"/>
      <c r="BI128" s="787"/>
      <c r="BJ128" s="787"/>
      <c r="BK128" s="787"/>
      <c r="BL128" s="810"/>
      <c r="BM128" s="786">
        <v>11.74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488</v>
      </c>
      <c r="CQ128" s="730"/>
      <c r="CR128" s="730"/>
      <c r="CS128" s="730"/>
      <c r="CT128" s="730"/>
      <c r="CU128" s="730"/>
      <c r="CV128" s="730"/>
      <c r="CW128" s="730"/>
      <c r="CX128" s="730"/>
      <c r="CY128" s="730"/>
      <c r="CZ128" s="730"/>
      <c r="DA128" s="730"/>
      <c r="DB128" s="730"/>
      <c r="DC128" s="730"/>
      <c r="DD128" s="730"/>
      <c r="DE128" s="730"/>
      <c r="DF128" s="731"/>
      <c r="DG128" s="790">
        <v>898</v>
      </c>
      <c r="DH128" s="791"/>
      <c r="DI128" s="791"/>
      <c r="DJ128" s="791"/>
      <c r="DK128" s="791"/>
      <c r="DL128" s="791">
        <v>89</v>
      </c>
      <c r="DM128" s="791"/>
      <c r="DN128" s="791"/>
      <c r="DO128" s="791"/>
      <c r="DP128" s="791"/>
      <c r="DQ128" s="791" t="s">
        <v>133</v>
      </c>
      <c r="DR128" s="791"/>
      <c r="DS128" s="791"/>
      <c r="DT128" s="791"/>
      <c r="DU128" s="791"/>
      <c r="DV128" s="792" t="s">
        <v>489</v>
      </c>
      <c r="DW128" s="792"/>
      <c r="DX128" s="792"/>
      <c r="DY128" s="792"/>
      <c r="DZ128" s="793"/>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30550324</v>
      </c>
      <c r="AB129" s="780"/>
      <c r="AC129" s="780"/>
      <c r="AD129" s="780"/>
      <c r="AE129" s="781"/>
      <c r="AF129" s="782">
        <v>31884471</v>
      </c>
      <c r="AG129" s="780"/>
      <c r="AH129" s="780"/>
      <c r="AI129" s="780"/>
      <c r="AJ129" s="781"/>
      <c r="AK129" s="782">
        <v>31493050</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133</v>
      </c>
      <c r="BG129" s="771"/>
      <c r="BH129" s="771"/>
      <c r="BI129" s="771"/>
      <c r="BJ129" s="771"/>
      <c r="BK129" s="771"/>
      <c r="BL129" s="772"/>
      <c r="BM129" s="770">
        <v>16.739999999999998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3910347</v>
      </c>
      <c r="AB130" s="780"/>
      <c r="AC130" s="780"/>
      <c r="AD130" s="780"/>
      <c r="AE130" s="781"/>
      <c r="AF130" s="782">
        <v>4055326</v>
      </c>
      <c r="AG130" s="780"/>
      <c r="AH130" s="780"/>
      <c r="AI130" s="780"/>
      <c r="AJ130" s="781"/>
      <c r="AK130" s="782">
        <v>4114002</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26639977</v>
      </c>
      <c r="AB131" s="764"/>
      <c r="AC131" s="764"/>
      <c r="AD131" s="764"/>
      <c r="AE131" s="765"/>
      <c r="AF131" s="766">
        <v>27829145</v>
      </c>
      <c r="AG131" s="764"/>
      <c r="AH131" s="764"/>
      <c r="AI131" s="764"/>
      <c r="AJ131" s="765"/>
      <c r="AK131" s="766">
        <v>27379048</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-1.7829074899999999</v>
      </c>
      <c r="AB132" s="745"/>
      <c r="AC132" s="745"/>
      <c r="AD132" s="745"/>
      <c r="AE132" s="746"/>
      <c r="AF132" s="747">
        <v>-2.2754736599999998</v>
      </c>
      <c r="AG132" s="745"/>
      <c r="AH132" s="745"/>
      <c r="AI132" s="745"/>
      <c r="AJ132" s="746"/>
      <c r="AK132" s="747">
        <v>-1.9439556200000001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-1.5</v>
      </c>
      <c r="AB133" s="724"/>
      <c r="AC133" s="724"/>
      <c r="AD133" s="724"/>
      <c r="AE133" s="725"/>
      <c r="AF133" s="723">
        <v>-1.7</v>
      </c>
      <c r="AG133" s="724"/>
      <c r="AH133" s="724"/>
      <c r="AI133" s="724"/>
      <c r="AJ133" s="725"/>
      <c r="AK133" s="723">
        <v>-2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ZBkD4JhW6v6jTAd1iEHEQ8MmK/357MZuXGOrl/fprvbINCch6kCA5E+IrgddqjoyNLlcaikK2G21ucdiwfVrw==" saltValue="S+ZbK9IuF8UxiTCaXAvoa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61"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HqYtsVncFlRTdX5QZDVsDwm8J2DjBlMwqsbUiVNcYGt1T4uLngruzlnKNzbByhsha3kGGWpKjbL3AER1Y5EGw==" saltValue="QIGPQWCnUklbPScgOxlv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Q61"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hFE4cT9ISWD8Ag5j3ZWBP1HZ6S3j84a9VVET0OfRwnoTFF0zAiah7LSXNppFbzJH4v0f0mSrdKrRggQ06W9lw==" saltValue="xeSG7K/7saJexsM6A1zE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508</v>
      </c>
      <c r="AL9" s="1130"/>
      <c r="AM9" s="1130"/>
      <c r="AN9" s="1131"/>
      <c r="AO9" s="281">
        <v>9364130</v>
      </c>
      <c r="AP9" s="281">
        <v>66093</v>
      </c>
      <c r="AQ9" s="282">
        <v>74545</v>
      </c>
      <c r="AR9" s="283">
        <v>-11.3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509</v>
      </c>
      <c r="AL10" s="1130"/>
      <c r="AM10" s="1130"/>
      <c r="AN10" s="1131"/>
      <c r="AO10" s="284">
        <v>89168</v>
      </c>
      <c r="AP10" s="284">
        <v>629</v>
      </c>
      <c r="AQ10" s="285">
        <v>6960</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510</v>
      </c>
      <c r="AL11" s="1130"/>
      <c r="AM11" s="1130"/>
      <c r="AN11" s="1131"/>
      <c r="AO11" s="284">
        <v>84731</v>
      </c>
      <c r="AP11" s="284">
        <v>598</v>
      </c>
      <c r="AQ11" s="285">
        <v>1657</v>
      </c>
      <c r="AR11" s="286">
        <v>-63.9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511</v>
      </c>
      <c r="AL12" s="1130"/>
      <c r="AM12" s="1130"/>
      <c r="AN12" s="1131"/>
      <c r="AO12" s="284" t="s">
        <v>512</v>
      </c>
      <c r="AP12" s="284" t="s">
        <v>512</v>
      </c>
      <c r="AQ12" s="285">
        <v>14</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513</v>
      </c>
      <c r="AL13" s="1130"/>
      <c r="AM13" s="1130"/>
      <c r="AN13" s="1131"/>
      <c r="AO13" s="284" t="s">
        <v>512</v>
      </c>
      <c r="AP13" s="284" t="s">
        <v>512</v>
      </c>
      <c r="AQ13" s="285">
        <v>2261</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514</v>
      </c>
      <c r="AL14" s="1130"/>
      <c r="AM14" s="1130"/>
      <c r="AN14" s="1131"/>
      <c r="AO14" s="284">
        <v>178616</v>
      </c>
      <c r="AP14" s="284">
        <v>1261</v>
      </c>
      <c r="AQ14" s="285">
        <v>2850</v>
      </c>
      <c r="AR14" s="286">
        <v>-55.8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515</v>
      </c>
      <c r="AL15" s="1133"/>
      <c r="AM15" s="1133"/>
      <c r="AN15" s="1134"/>
      <c r="AO15" s="284">
        <v>-611207</v>
      </c>
      <c r="AP15" s="284">
        <v>-4314</v>
      </c>
      <c r="AQ15" s="285">
        <v>-5601</v>
      </c>
      <c r="AR15" s="286">
        <v>-23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9105438</v>
      </c>
      <c r="AP16" s="284">
        <v>64267</v>
      </c>
      <c r="AQ16" s="285">
        <v>82686</v>
      </c>
      <c r="AR16" s="286">
        <v>-22.3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520</v>
      </c>
      <c r="AL21" s="1136"/>
      <c r="AM21" s="1136"/>
      <c r="AN21" s="1137"/>
      <c r="AO21" s="297">
        <v>6.93</v>
      </c>
      <c r="AP21" s="298">
        <v>7.92</v>
      </c>
      <c r="AQ21" s="299">
        <v>-0.99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521</v>
      </c>
      <c r="AL22" s="1136"/>
      <c r="AM22" s="1136"/>
      <c r="AN22" s="1137"/>
      <c r="AO22" s="302">
        <v>99.1</v>
      </c>
      <c r="AP22" s="303">
        <v>98.1</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8" t="s">
        <v>522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525</v>
      </c>
      <c r="AL32" s="1114"/>
      <c r="AM32" s="1114"/>
      <c r="AN32" s="1115"/>
      <c r="AO32" s="312">
        <v>3322391</v>
      </c>
      <c r="AP32" s="312">
        <v>23450</v>
      </c>
      <c r="AQ32" s="313">
        <v>59490</v>
      </c>
      <c r="AR32" s="314">
        <v>-60.6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526</v>
      </c>
      <c r="AL33" s="1114"/>
      <c r="AM33" s="1114"/>
      <c r="AN33" s="1115"/>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527</v>
      </c>
      <c r="AL34" s="1114"/>
      <c r="AM34" s="1114"/>
      <c r="AN34" s="1115"/>
      <c r="AO34" s="312" t="s">
        <v>512</v>
      </c>
      <c r="AP34" s="312" t="s">
        <v>512</v>
      </c>
      <c r="AQ34" s="313">
        <v>23</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528</v>
      </c>
      <c r="AL35" s="1114"/>
      <c r="AM35" s="1114"/>
      <c r="AN35" s="1115"/>
      <c r="AO35" s="312">
        <v>513918</v>
      </c>
      <c r="AP35" s="312">
        <v>3627</v>
      </c>
      <c r="AQ35" s="313">
        <v>14537</v>
      </c>
      <c r="AR35" s="314">
        <v>-75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529</v>
      </c>
      <c r="AL36" s="1114"/>
      <c r="AM36" s="1114"/>
      <c r="AN36" s="1115"/>
      <c r="AO36" s="312" t="s">
        <v>512</v>
      </c>
      <c r="AP36" s="312" t="s">
        <v>512</v>
      </c>
      <c r="AQ36" s="313">
        <v>1262</v>
      </c>
      <c r="AR36" s="314" t="s">
        <v>512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530</v>
      </c>
      <c r="AL37" s="1114"/>
      <c r="AM37" s="1114"/>
      <c r="AN37" s="1115"/>
      <c r="AO37" s="312" t="s">
        <v>512</v>
      </c>
      <c r="AP37" s="312" t="s">
        <v>512</v>
      </c>
      <c r="AQ37" s="313">
        <v>550</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531</v>
      </c>
      <c r="AL38" s="1117"/>
      <c r="AM38" s="1117"/>
      <c r="AN38" s="1118"/>
      <c r="AO38" s="315" t="s">
        <v>512</v>
      </c>
      <c r="AP38" s="315" t="s">
        <v>512</v>
      </c>
      <c r="AQ38" s="316">
        <v>1</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532</v>
      </c>
      <c r="AL39" s="1117"/>
      <c r="AM39" s="1117"/>
      <c r="AN39" s="1118"/>
      <c r="AO39" s="312">
        <v>-254544</v>
      </c>
      <c r="AP39" s="312">
        <v>-1797</v>
      </c>
      <c r="AQ39" s="313">
        <v>-3806</v>
      </c>
      <c r="AR39" s="314">
        <v>-52.8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533</v>
      </c>
      <c r="AL40" s="1114"/>
      <c r="AM40" s="1114"/>
      <c r="AN40" s="1115"/>
      <c r="AO40" s="312">
        <v>-4114002</v>
      </c>
      <c r="AP40" s="312">
        <v>-29037</v>
      </c>
      <c r="AQ40" s="313">
        <v>-49917</v>
      </c>
      <c r="AR40" s="314">
        <v>-41.8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306</v>
      </c>
      <c r="AL41" s="1120"/>
      <c r="AM41" s="1120"/>
      <c r="AN41" s="1121"/>
      <c r="AO41" s="312">
        <v>-532237</v>
      </c>
      <c r="AP41" s="312">
        <v>-3757</v>
      </c>
      <c r="AQ41" s="313">
        <v>22139</v>
      </c>
      <c r="AR41" s="314">
        <v>-117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503</v>
      </c>
      <c r="AN49" s="1124" t="s">
        <v>537</v>
      </c>
      <c r="AO49" s="1125"/>
      <c r="AP49" s="1125"/>
      <c r="AQ49" s="1125"/>
      <c r="AR49" s="112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7156450</v>
      </c>
      <c r="AN51" s="334">
        <v>49810</v>
      </c>
      <c r="AO51" s="335">
        <v>29.4</v>
      </c>
      <c r="AP51" s="336">
        <v>66863</v>
      </c>
      <c r="AQ51" s="337">
        <v>-2.6</v>
      </c>
      <c r="AR51" s="338">
        <v>32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4248772</v>
      </c>
      <c r="AN52" s="342">
        <v>29572</v>
      </c>
      <c r="AO52" s="343">
        <v>31</v>
      </c>
      <c r="AP52" s="344">
        <v>32770</v>
      </c>
      <c r="AQ52" s="345">
        <v>1.4</v>
      </c>
      <c r="AR52" s="346">
        <v>29.6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11328337</v>
      </c>
      <c r="AN53" s="334">
        <v>79098</v>
      </c>
      <c r="AO53" s="335">
        <v>58.8</v>
      </c>
      <c r="AP53" s="336">
        <v>72051</v>
      </c>
      <c r="AQ53" s="337">
        <v>7.8</v>
      </c>
      <c r="AR53" s="338">
        <v>51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4619834</v>
      </c>
      <c r="AN54" s="342">
        <v>32257</v>
      </c>
      <c r="AO54" s="343">
        <v>9.1</v>
      </c>
      <c r="AP54" s="344">
        <v>34140</v>
      </c>
      <c r="AQ54" s="345">
        <v>4.2</v>
      </c>
      <c r="AR54" s="346">
        <v>4.9000000000000004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8584938</v>
      </c>
      <c r="AN55" s="334">
        <v>60117</v>
      </c>
      <c r="AO55" s="335">
        <v>-24</v>
      </c>
      <c r="AP55" s="336">
        <v>72756</v>
      </c>
      <c r="AQ55" s="337">
        <v>1</v>
      </c>
      <c r="AR55" s="338">
        <v>-25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5005247</v>
      </c>
      <c r="AN56" s="342">
        <v>35050</v>
      </c>
      <c r="AO56" s="343">
        <v>8.6999999999999993</v>
      </c>
      <c r="AP56" s="344">
        <v>32117</v>
      </c>
      <c r="AQ56" s="345">
        <v>-5.9</v>
      </c>
      <c r="AR56" s="346">
        <v>14.6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5918249</v>
      </c>
      <c r="AN57" s="334">
        <v>41566</v>
      </c>
      <c r="AO57" s="335">
        <v>-30.9</v>
      </c>
      <c r="AP57" s="336">
        <v>62281</v>
      </c>
      <c r="AQ57" s="337">
        <v>-14.4</v>
      </c>
      <c r="AR57" s="338">
        <v>-16.5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4760112</v>
      </c>
      <c r="AN58" s="342">
        <v>33432</v>
      </c>
      <c r="AO58" s="343">
        <v>-4.5999999999999996</v>
      </c>
      <c r="AP58" s="344">
        <v>38152</v>
      </c>
      <c r="AQ58" s="345">
        <v>18.8</v>
      </c>
      <c r="AR58" s="346">
        <v>-23.4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6141643</v>
      </c>
      <c r="AN59" s="334">
        <v>43348</v>
      </c>
      <c r="AO59" s="335">
        <v>4.3</v>
      </c>
      <c r="AP59" s="336">
        <v>58940</v>
      </c>
      <c r="AQ59" s="337">
        <v>-5.4</v>
      </c>
      <c r="AR59" s="338">
        <v>9.6999999999999993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5034435</v>
      </c>
      <c r="AN60" s="342">
        <v>35534</v>
      </c>
      <c r="AO60" s="343">
        <v>6.3</v>
      </c>
      <c r="AP60" s="344">
        <v>33486</v>
      </c>
      <c r="AQ60" s="345">
        <v>-12.2</v>
      </c>
      <c r="AR60" s="346">
        <v>18.5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7825923</v>
      </c>
      <c r="AN61" s="349">
        <v>54788</v>
      </c>
      <c r="AO61" s="350">
        <v>7.5</v>
      </c>
      <c r="AP61" s="351">
        <v>66578</v>
      </c>
      <c r="AQ61" s="352">
        <v>-2.7</v>
      </c>
      <c r="AR61" s="338">
        <v>10.199999999999999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4733680</v>
      </c>
      <c r="AN62" s="342">
        <v>33169</v>
      </c>
      <c r="AO62" s="343">
        <v>10.1</v>
      </c>
      <c r="AP62" s="344">
        <v>34133</v>
      </c>
      <c r="AQ62" s="345">
        <v>1.3</v>
      </c>
      <c r="AR62" s="346">
        <v>8.8000000000000007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trPoLHXKFuB378jBlf1jhF5Y5L2zpjsdoJ1I6P/SGj6AEaVDEE2rZSLNEJvtFxYHgg+OHtzuCQJae75IoO9wKQ==" saltValue="1IfSOcGvE2o2YOyWztV0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ulGCrn2d4t8DG8fg7J0wd7rw0fO/0COVnVPpILeqKiKK0Xv6Ja1lk081oBHZDmnBD8Na2bmZWgXZXp2wsprD2g==" saltValue="THiMyFq2HSR6PJ84F48R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7/EpeuE1p3LZJRykYa0LqTAiU8gNF2xwXC7FXsum65XrPXIFTNqAyVZpzaxLuvbcOKp6zkYQ1KbLaUPnH+QYjQ==" saltValue="4xK43bYwrY4BtzrC0OuU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40.840000000000003</v>
      </c>
      <c r="G47" s="12">
        <v>37.630000000000003</v>
      </c>
      <c r="H47" s="12">
        <v>40.340000000000003</v>
      </c>
      <c r="I47" s="12">
        <v>41.77</v>
      </c>
      <c r="J47" s="13">
        <v>50.37</v>
      </c>
    </row>
    <row r="48" spans="2:10" ht="57.75" customHeight="1" x14ac:dyDescent="0.2">
      <c r="B48" s="14"/>
      <c r="C48" s="1141" t="s">
        <v>4</v>
      </c>
      <c r="D48" s="1141"/>
      <c r="E48" s="1142"/>
      <c r="F48" s="15">
        <v>7.43</v>
      </c>
      <c r="G48" s="16">
        <v>10.039999999999999</v>
      </c>
      <c r="H48" s="16">
        <v>9.85</v>
      </c>
      <c r="I48" s="16">
        <v>18.72</v>
      </c>
      <c r="J48" s="17">
        <v>11.71</v>
      </c>
    </row>
    <row r="49" spans="2:10" ht="57.75" customHeight="1" thickBot="1" x14ac:dyDescent="0.25">
      <c r="B49" s="18"/>
      <c r="C49" s="1143" t="s">
        <v>5</v>
      </c>
      <c r="D49" s="1143"/>
      <c r="E49" s="1144"/>
      <c r="F49" s="19">
        <v>1.53</v>
      </c>
      <c r="G49" s="20" t="s">
        <v>558</v>
      </c>
      <c r="H49" s="20">
        <v>3.46</v>
      </c>
      <c r="I49" s="20">
        <v>12.4</v>
      </c>
      <c r="J49" s="21">
        <v>0.84</v>
      </c>
    </row>
    <row r="50" spans="2:10" ht="13" x14ac:dyDescent="0.2"/>
  </sheetData>
  <sheetProtection algorithmName="SHA-512" hashValue="5Who5NF1FXOgLJELREncrZJSwUEUM6OVFmLS7EGF4hJVTm2ZtTpmypRqU3RnUMDiZIuIoFcH9i10X9cWcY163w==" saltValue="RNyFoGcQhHoqDaKzO1D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2024-03-14T01:40:17Z</dcterms:created>
  <dcterms:modified xsi:type="dcterms:W3CDTF">2024-03-18T02:45:28Z</dcterms:modified>
  <cp:category/>
</cp:coreProperties>
</file>